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C1EFF717-D5B7-4B4E-997B-FC1BEDF618AF}" xr6:coauthVersionLast="47" xr6:coauthVersionMax="47" xr10:uidLastSave="{00000000-0000-0000-0000-000000000000}"/>
  <bookViews>
    <workbookView xWindow="31365" yWindow="3195" windowWidth="21600" windowHeight="11295" activeTab="1" xr2:uid="{00000000-000D-0000-FFFF-FFFF00000000}"/>
  </bookViews>
  <sheets>
    <sheet name="원가계산서" sheetId="5" r:id="rId1"/>
    <sheet name="내역서" sheetId="4" r:id="rId2"/>
  </sheets>
  <definedNames>
    <definedName name="_xlnm._FilterDatabase" localSheetId="1" hidden="1">내역서!$A$4:$L$237</definedName>
    <definedName name="_xlnm.Print_Area" localSheetId="1">내역서!$A$1:$L$237</definedName>
    <definedName name="_xlnm.Print_Titles" localSheetId="1">내역서!$2:$3</definedName>
    <definedName name="Z_1592DFD2_8062_41E8_9F6D_532BCB09C462_.wvu.FilterData" localSheetId="1" hidden="1">내역서!$A$2:$L$234</definedName>
    <definedName name="Z_1592DFD2_8062_41E8_9F6D_532BCB09C462_.wvu.PrintArea" localSheetId="1" hidden="1">내역서!$A$1:$L$237</definedName>
    <definedName name="Z_1592DFD2_8062_41E8_9F6D_532BCB09C462_.wvu.PrintTitles" localSheetId="1" hidden="1">내역서!$2:$3</definedName>
    <definedName name="Z_36834EEF_768B_4208_BD04_A679232E81FB_.wvu.FilterData" localSheetId="1" hidden="1">내역서!$A$4:$L$237</definedName>
    <definedName name="Z_3FB2082D_27FF_4E67_9E94_C6078BE6B7D3_.wvu.FilterData" localSheetId="1" hidden="1">내역서!$A$2:$L$172</definedName>
    <definedName name="Z_3FE74D5B_809F_4307_B01D_B710E0D3872C_.wvu.FilterData" localSheetId="1" hidden="1">내역서!$A$2:$L$172</definedName>
    <definedName name="Z_50EFA711_C3B7_46E4_A0A1_1C6B1C6F97BE_.wvu.FilterData" localSheetId="1" hidden="1">내역서!$A$2:$L$172</definedName>
    <definedName name="Z_5A1CFDDC_ECAF_4A1F_AA31_6ADEA7567E8F_.wvu.FilterData" localSheetId="1" hidden="1">내역서!$A$2:$L$172</definedName>
    <definedName name="Z_79EB6D77_B0EC_47B8_AD3D_A377D84A8872_.wvu.FilterData" localSheetId="1" hidden="1">내역서!$A$2:$L$172</definedName>
    <definedName name="Z_81080C10_03E7_44EC_B75C_34F218FA090B_.wvu.FilterData" localSheetId="1" hidden="1">내역서!$A$2:$L$172</definedName>
    <definedName name="Z_8AEF3399_70FE_4B35_806C_67B48394E998_.wvu.FilterData" localSheetId="1" hidden="1">내역서!$A$2:$L$237</definedName>
    <definedName name="Z_8AEF3399_70FE_4B35_806C_67B48394E998_.wvu.PrintArea" localSheetId="1" hidden="1">내역서!$A$1:$L$237</definedName>
    <definedName name="Z_8AEF3399_70FE_4B35_806C_67B48394E998_.wvu.PrintTitles" localSheetId="1" hidden="1">내역서!$2:$3</definedName>
    <definedName name="Z_BAAC32FB_1EE2_49D0_A13E_6F30E859DFC3_.wvu.FilterData" localSheetId="1" hidden="1">내역서!$A$4:$L$237</definedName>
    <definedName name="Z_BAAC32FB_1EE2_49D0_A13E_6F30E859DFC3_.wvu.PrintArea" localSheetId="1" hidden="1">내역서!$A$1:$L$237</definedName>
    <definedName name="Z_BAAC32FB_1EE2_49D0_A13E_6F30E859DFC3_.wvu.PrintTitles" localSheetId="1" hidden="1">내역서!$2:$3</definedName>
    <definedName name="Z_E68CE1C4_83A7_448E_A22F_5E1BE7E97C04_.wvu.FilterData" localSheetId="1" hidden="1">내역서!$A$2:$L$234</definedName>
    <definedName name="Z_FD8EAFAC_AE1D_4A0A_9876_68FED5791A73_.wvu.FilterData" localSheetId="1" hidden="1">내역서!$A$2:$L$172</definedName>
  </definedNames>
  <calcPr calcId="191029"/>
  <customWorkbookViews>
    <customWorkbookView name="dsplan - 사용자 보기" guid="{1592DFD2-8062-41E8-9F6D-532BCB09C462}" mergeInterval="0" personalView="1" maximized="1" xWindow="1" yWindow="1" windowWidth="1920" windowHeight="881" activeSheetId="4"/>
    <customWorkbookView name="user - 사용자 보기" guid="{BAAC32FB-1EE2-49D0-A13E-6F30E859DFC3}" mergeInterval="0" personalView="1" maximized="1" xWindow="-8" yWindow="-8" windowWidth="1936" windowHeight="1056" activeSheetId="4"/>
    <customWorkbookView name="KIMJONGMIN - 사용자 보기" guid="{8AEF3399-70FE-4B35-806C-67B48394E998}" mergeInterval="0" personalView="1" maximized="1" xWindow="1" yWindow="1" windowWidth="1920" windowHeight="881" activeSheetId="4"/>
  </customWorkbookViews>
</workbook>
</file>

<file path=xl/calcChain.xml><?xml version="1.0" encoding="utf-8"?>
<calcChain xmlns="http://schemas.openxmlformats.org/spreadsheetml/2006/main">
  <c r="D35" i="5" l="1"/>
  <c r="E179" i="4" l="1"/>
  <c r="J178" i="4"/>
  <c r="K178" i="4" s="1"/>
  <c r="I178" i="4"/>
  <c r="G178" i="4"/>
  <c r="J32" i="4" l="1"/>
  <c r="K32" i="4" s="1"/>
  <c r="I32" i="4"/>
  <c r="G32" i="4"/>
  <c r="J175" i="4"/>
  <c r="K175" i="4" s="1"/>
  <c r="I175" i="4"/>
  <c r="G175" i="4"/>
  <c r="J179" i="4"/>
  <c r="K179" i="4" s="1"/>
  <c r="I179" i="4"/>
  <c r="G179" i="4"/>
  <c r="J177" i="4"/>
  <c r="K177" i="4" s="1"/>
  <c r="I177" i="4"/>
  <c r="G177" i="4"/>
  <c r="J176" i="4"/>
  <c r="K176" i="4" s="1"/>
  <c r="I176" i="4"/>
  <c r="G176" i="4"/>
  <c r="E80" i="4"/>
  <c r="G80" i="4" s="1"/>
  <c r="E79" i="4"/>
  <c r="I79" i="4" s="1"/>
  <c r="J80" i="4"/>
  <c r="J79" i="4"/>
  <c r="K79" i="4" s="1"/>
  <c r="G79" i="4"/>
  <c r="J49" i="4"/>
  <c r="K49" i="4" s="1"/>
  <c r="I49" i="4"/>
  <c r="G49" i="4"/>
  <c r="J50" i="4"/>
  <c r="K50" i="4" s="1"/>
  <c r="I50" i="4"/>
  <c r="G50" i="4"/>
  <c r="G43" i="4"/>
  <c r="J166" i="4"/>
  <c r="K166" i="4" s="1"/>
  <c r="I166" i="4"/>
  <c r="G166" i="4"/>
  <c r="K80" i="4" l="1"/>
  <c r="I80" i="4"/>
  <c r="I181" i="4"/>
  <c r="I183" i="4" s="1"/>
  <c r="G181" i="4"/>
  <c r="G183" i="4" s="1"/>
  <c r="K181" i="4"/>
  <c r="K183" i="4" s="1"/>
  <c r="J229" i="4"/>
  <c r="K229" i="4" s="1"/>
  <c r="I229" i="4"/>
  <c r="G229" i="4"/>
  <c r="J230" i="4"/>
  <c r="K230" i="4" s="1"/>
  <c r="I230" i="4"/>
  <c r="G230" i="4"/>
  <c r="I232" i="4" l="1"/>
  <c r="G232" i="4"/>
  <c r="K232" i="4"/>
  <c r="J224" i="4"/>
  <c r="K224" i="4" s="1"/>
  <c r="I224" i="4"/>
  <c r="G224" i="4"/>
  <c r="J223" i="4" l="1"/>
  <c r="K223" i="4" s="1"/>
  <c r="I223" i="4"/>
  <c r="G223" i="4"/>
  <c r="J222" i="4"/>
  <c r="K222" i="4" s="1"/>
  <c r="I222" i="4"/>
  <c r="G222" i="4"/>
  <c r="J221" i="4"/>
  <c r="K221" i="4" s="1"/>
  <c r="I221" i="4"/>
  <c r="G221" i="4"/>
  <c r="G11" i="4"/>
  <c r="J11" i="4"/>
  <c r="I11" i="4"/>
  <c r="J10" i="4"/>
  <c r="K10" i="4" s="1"/>
  <c r="I10" i="4"/>
  <c r="G10" i="4"/>
  <c r="G226" i="4" l="1"/>
  <c r="I226" i="4"/>
  <c r="K226" i="4"/>
  <c r="K11" i="4"/>
  <c r="J216" i="4" l="1"/>
  <c r="K216" i="4" s="1"/>
  <c r="I216" i="4"/>
  <c r="G216" i="4"/>
  <c r="G215" i="4"/>
  <c r="I214" i="4"/>
  <c r="J215" i="4"/>
  <c r="I215" i="4"/>
  <c r="J214" i="4"/>
  <c r="K214" i="4" s="1"/>
  <c r="G214" i="4"/>
  <c r="J209" i="4"/>
  <c r="K209" i="4" s="1"/>
  <c r="I209" i="4"/>
  <c r="G209" i="4"/>
  <c r="G140" i="4"/>
  <c r="I140" i="4"/>
  <c r="J140" i="4"/>
  <c r="K140" i="4" s="1"/>
  <c r="I135" i="4"/>
  <c r="I134" i="4"/>
  <c r="G135" i="4"/>
  <c r="G134" i="4"/>
  <c r="J134" i="4"/>
  <c r="K134" i="4" s="1"/>
  <c r="J135" i="4"/>
  <c r="K135" i="4" s="1"/>
  <c r="J133" i="4"/>
  <c r="K133" i="4" s="1"/>
  <c r="I133" i="4"/>
  <c r="G133" i="4"/>
  <c r="G138" i="4"/>
  <c r="I136" i="4"/>
  <c r="J137" i="4"/>
  <c r="K137" i="4" s="1"/>
  <c r="G137" i="4"/>
  <c r="I137" i="4"/>
  <c r="J139" i="4"/>
  <c r="K139" i="4" s="1"/>
  <c r="G139" i="4"/>
  <c r="J136" i="4"/>
  <c r="K136" i="4" s="1"/>
  <c r="J138" i="4"/>
  <c r="G136" i="4"/>
  <c r="I138" i="4"/>
  <c r="J167" i="4"/>
  <c r="K167" i="4" s="1"/>
  <c r="I167" i="4"/>
  <c r="G167" i="4"/>
  <c r="J165" i="4"/>
  <c r="K165" i="4" s="1"/>
  <c r="I165" i="4"/>
  <c r="G165" i="4"/>
  <c r="I218" i="4" l="1"/>
  <c r="K215" i="4"/>
  <c r="K218" i="4" s="1"/>
  <c r="G218" i="4"/>
  <c r="K138" i="4"/>
  <c r="I139" i="4"/>
  <c r="J208" i="4"/>
  <c r="K208" i="4" s="1"/>
  <c r="I208" i="4"/>
  <c r="G208" i="4"/>
  <c r="J102" i="4"/>
  <c r="K102" i="4" s="1"/>
  <c r="I102" i="4"/>
  <c r="G102" i="4"/>
  <c r="J207" i="4"/>
  <c r="K207" i="4" s="1"/>
  <c r="I207" i="4"/>
  <c r="G207" i="4"/>
  <c r="J206" i="4"/>
  <c r="K206" i="4" s="1"/>
  <c r="I206" i="4"/>
  <c r="G206" i="4"/>
  <c r="J205" i="4"/>
  <c r="I205" i="4"/>
  <c r="G205" i="4"/>
  <c r="J74" i="4"/>
  <c r="K74" i="4" s="1"/>
  <c r="I74" i="4"/>
  <c r="G74" i="4"/>
  <c r="J78" i="4"/>
  <c r="K78" i="4" s="1"/>
  <c r="I78" i="4"/>
  <c r="G78" i="4"/>
  <c r="J28" i="4"/>
  <c r="K28" i="4" s="1"/>
  <c r="I28" i="4"/>
  <c r="G28" i="4"/>
  <c r="J200" i="4"/>
  <c r="K200" i="4" s="1"/>
  <c r="K202" i="4" s="1"/>
  <c r="I200" i="4"/>
  <c r="I202" i="4" s="1"/>
  <c r="G200" i="4"/>
  <c r="G202" i="4" s="1"/>
  <c r="J91" i="4"/>
  <c r="K91" i="4" s="1"/>
  <c r="I91" i="4"/>
  <c r="G91" i="4"/>
  <c r="J89" i="4"/>
  <c r="K89" i="4" s="1"/>
  <c r="I89" i="4"/>
  <c r="G89" i="4"/>
  <c r="J193" i="4"/>
  <c r="K193" i="4" s="1"/>
  <c r="I193" i="4"/>
  <c r="G193" i="4"/>
  <c r="I211" i="4" l="1"/>
  <c r="G211" i="4"/>
  <c r="K205" i="4"/>
  <c r="K211" i="4" s="1"/>
  <c r="J153" i="4"/>
  <c r="K153" i="4" s="1"/>
  <c r="I153" i="4"/>
  <c r="G153" i="4"/>
  <c r="J92" i="4"/>
  <c r="K92" i="4" s="1"/>
  <c r="I92" i="4"/>
  <c r="G92" i="4"/>
  <c r="J94" i="4"/>
  <c r="K94" i="4" s="1"/>
  <c r="I94" i="4"/>
  <c r="G94" i="4"/>
  <c r="J93" i="4"/>
  <c r="K93" i="4" s="1"/>
  <c r="I93" i="4"/>
  <c r="G93" i="4"/>
  <c r="J47" i="4"/>
  <c r="K47" i="4" s="1"/>
  <c r="I47" i="4"/>
  <c r="G47" i="4"/>
  <c r="J42" i="4"/>
  <c r="K42" i="4" s="1"/>
  <c r="I42" i="4"/>
  <c r="G42" i="4"/>
  <c r="J48" i="4"/>
  <c r="K48" i="4" s="1"/>
  <c r="I48" i="4"/>
  <c r="G48" i="4"/>
  <c r="J66" i="4"/>
  <c r="K66" i="4" s="1"/>
  <c r="I66" i="4"/>
  <c r="G66" i="4"/>
  <c r="J69" i="4"/>
  <c r="K69" i="4" s="1"/>
  <c r="I69" i="4"/>
  <c r="G69" i="4"/>
  <c r="J68" i="4"/>
  <c r="K68" i="4" s="1"/>
  <c r="I68" i="4"/>
  <c r="G68" i="4"/>
  <c r="J67" i="4"/>
  <c r="K67" i="4" s="1"/>
  <c r="I67" i="4"/>
  <c r="G67" i="4"/>
  <c r="J65" i="4"/>
  <c r="K65" i="4" s="1"/>
  <c r="I65" i="4"/>
  <c r="G65" i="4"/>
  <c r="J64" i="4"/>
  <c r="K64" i="4" s="1"/>
  <c r="I64" i="4"/>
  <c r="G64" i="4"/>
  <c r="J63" i="4"/>
  <c r="K63" i="4" s="1"/>
  <c r="I63" i="4"/>
  <c r="G63" i="4"/>
  <c r="J62" i="4"/>
  <c r="K62" i="4" s="1"/>
  <c r="I62" i="4"/>
  <c r="G62" i="4"/>
  <c r="J61" i="4"/>
  <c r="K61" i="4" s="1"/>
  <c r="I61" i="4"/>
  <c r="G61" i="4"/>
  <c r="J58" i="4"/>
  <c r="K58" i="4" s="1"/>
  <c r="I58" i="4"/>
  <c r="G58" i="4"/>
  <c r="J57" i="4"/>
  <c r="K57" i="4" s="1"/>
  <c r="I57" i="4"/>
  <c r="G57" i="4"/>
  <c r="J56" i="4"/>
  <c r="K56" i="4" s="1"/>
  <c r="I56" i="4"/>
  <c r="G56" i="4"/>
  <c r="J60" i="4"/>
  <c r="K60" i="4" s="1"/>
  <c r="I60" i="4"/>
  <c r="G60" i="4"/>
  <c r="J59" i="4"/>
  <c r="K59" i="4" s="1"/>
  <c r="I59" i="4"/>
  <c r="G59" i="4"/>
  <c r="J55" i="4"/>
  <c r="K55" i="4" s="1"/>
  <c r="I55" i="4"/>
  <c r="G55" i="4"/>
  <c r="J76" i="4" l="1"/>
  <c r="K76" i="4" s="1"/>
  <c r="I76" i="4"/>
  <c r="G76" i="4"/>
  <c r="J77" i="4"/>
  <c r="K77" i="4" s="1"/>
  <c r="I77" i="4"/>
  <c r="G77" i="4"/>
  <c r="J75" i="4" l="1"/>
  <c r="K75" i="4" s="1"/>
  <c r="I75" i="4"/>
  <c r="G75" i="4"/>
  <c r="J73" i="4"/>
  <c r="K73" i="4" s="1"/>
  <c r="I73" i="4"/>
  <c r="G73" i="4"/>
  <c r="J148" i="4"/>
  <c r="K148" i="4" s="1"/>
  <c r="I148" i="4"/>
  <c r="G148" i="4"/>
  <c r="J147" i="4"/>
  <c r="K147" i="4" s="1"/>
  <c r="I147" i="4"/>
  <c r="G147" i="4"/>
  <c r="J142" i="4"/>
  <c r="K142" i="4" s="1"/>
  <c r="I142" i="4"/>
  <c r="G142" i="4"/>
  <c r="J141" i="4"/>
  <c r="K141" i="4" s="1"/>
  <c r="I141" i="4"/>
  <c r="G141" i="4"/>
  <c r="J128" i="4"/>
  <c r="K128" i="4" s="1"/>
  <c r="I128" i="4"/>
  <c r="G128" i="4"/>
  <c r="J127" i="4"/>
  <c r="K127" i="4" s="1"/>
  <c r="I127" i="4"/>
  <c r="G127" i="4"/>
  <c r="J132" i="4"/>
  <c r="K132" i="4" s="1"/>
  <c r="I132" i="4"/>
  <c r="G132" i="4"/>
  <c r="J131" i="4"/>
  <c r="K131" i="4" s="1"/>
  <c r="I131" i="4"/>
  <c r="G131" i="4"/>
  <c r="J125" i="4"/>
  <c r="K125" i="4" s="1"/>
  <c r="I125" i="4"/>
  <c r="G125" i="4"/>
  <c r="J124" i="4"/>
  <c r="K124" i="4" s="1"/>
  <c r="I124" i="4"/>
  <c r="G124" i="4"/>
  <c r="J123" i="4"/>
  <c r="K123" i="4" s="1"/>
  <c r="I123" i="4"/>
  <c r="G123" i="4"/>
  <c r="J113" i="4"/>
  <c r="K113" i="4" s="1"/>
  <c r="I113" i="4"/>
  <c r="G113" i="4"/>
  <c r="J99" i="4" l="1"/>
  <c r="K99" i="4" s="1"/>
  <c r="I99" i="4"/>
  <c r="G99" i="4"/>
  <c r="J35" i="4" l="1"/>
  <c r="K35" i="4" s="1"/>
  <c r="I35" i="4"/>
  <c r="G35" i="4"/>
  <c r="J34" i="4"/>
  <c r="K34" i="4" s="1"/>
  <c r="I34" i="4"/>
  <c r="G34" i="4"/>
  <c r="J33" i="4"/>
  <c r="K33" i="4" s="1"/>
  <c r="I33" i="4"/>
  <c r="G33" i="4"/>
  <c r="J31" i="4"/>
  <c r="K31" i="4" s="1"/>
  <c r="I31" i="4"/>
  <c r="G31" i="4"/>
  <c r="J29" i="4"/>
  <c r="K29" i="4" s="1"/>
  <c r="I29" i="4"/>
  <c r="G29" i="4"/>
  <c r="J27" i="4"/>
  <c r="K27" i="4" s="1"/>
  <c r="I27" i="4"/>
  <c r="G27" i="4"/>
  <c r="J26" i="4"/>
  <c r="K26" i="4" s="1"/>
  <c r="I26" i="4"/>
  <c r="G26" i="4"/>
  <c r="J25" i="4"/>
  <c r="K25" i="4" s="1"/>
  <c r="I25" i="4"/>
  <c r="G25" i="4"/>
  <c r="I37" i="4" l="1"/>
  <c r="K37" i="4"/>
  <c r="G37" i="4"/>
  <c r="J8" i="4"/>
  <c r="K8" i="4" s="1"/>
  <c r="I8" i="4"/>
  <c r="G8" i="4"/>
  <c r="J90" i="4" l="1"/>
  <c r="K90" i="4" s="1"/>
  <c r="I90" i="4"/>
  <c r="G90" i="4"/>
  <c r="J163" i="4" l="1"/>
  <c r="K163" i="4" s="1"/>
  <c r="I163" i="4"/>
  <c r="G163" i="4"/>
  <c r="J43" i="4"/>
  <c r="K43" i="4" s="1"/>
  <c r="I43" i="4"/>
  <c r="J7" i="4" l="1"/>
  <c r="I7" i="4"/>
  <c r="G7" i="4"/>
  <c r="J130" i="4"/>
  <c r="K130" i="4" s="1"/>
  <c r="I130" i="4"/>
  <c r="G130" i="4"/>
  <c r="J129" i="4"/>
  <c r="K129" i="4" s="1"/>
  <c r="I129" i="4"/>
  <c r="G129" i="4"/>
  <c r="J126" i="4"/>
  <c r="K126" i="4" s="1"/>
  <c r="I126" i="4"/>
  <c r="G126" i="4"/>
  <c r="J122" i="4"/>
  <c r="K122" i="4" s="1"/>
  <c r="I122" i="4"/>
  <c r="G122" i="4"/>
  <c r="J121" i="4"/>
  <c r="K121" i="4" s="1"/>
  <c r="I121" i="4"/>
  <c r="G121" i="4"/>
  <c r="J120" i="4"/>
  <c r="K120" i="4" s="1"/>
  <c r="I120" i="4"/>
  <c r="G120" i="4"/>
  <c r="J119" i="4"/>
  <c r="K119" i="4" s="1"/>
  <c r="I119" i="4"/>
  <c r="G119" i="4"/>
  <c r="J118" i="4"/>
  <c r="I118" i="4"/>
  <c r="G118" i="4"/>
  <c r="J72" i="4"/>
  <c r="K72" i="4" s="1"/>
  <c r="I72" i="4"/>
  <c r="G72" i="4"/>
  <c r="J71" i="4"/>
  <c r="K71" i="4" s="1"/>
  <c r="I71" i="4"/>
  <c r="G71" i="4"/>
  <c r="J70" i="4"/>
  <c r="I70" i="4"/>
  <c r="G70" i="4"/>
  <c r="J192" i="4"/>
  <c r="I192" i="4"/>
  <c r="G192" i="4"/>
  <c r="J187" i="4"/>
  <c r="K187" i="4" s="1"/>
  <c r="K189" i="4" s="1"/>
  <c r="I187" i="4"/>
  <c r="I189" i="4" s="1"/>
  <c r="G187" i="4"/>
  <c r="G189" i="4" s="1"/>
  <c r="J152" i="4"/>
  <c r="K152" i="4" s="1"/>
  <c r="I152" i="4"/>
  <c r="G152" i="4"/>
  <c r="J151" i="4"/>
  <c r="K151" i="4" s="1"/>
  <c r="I151" i="4"/>
  <c r="G151" i="4"/>
  <c r="J150" i="4"/>
  <c r="K150" i="4" s="1"/>
  <c r="I150" i="4"/>
  <c r="G150" i="4"/>
  <c r="J149" i="4"/>
  <c r="I149" i="4"/>
  <c r="G149" i="4"/>
  <c r="J158" i="4"/>
  <c r="I158" i="4"/>
  <c r="I160" i="4" s="1"/>
  <c r="G158" i="4"/>
  <c r="G160" i="4" s="1"/>
  <c r="J101" i="4"/>
  <c r="K101" i="4" s="1"/>
  <c r="I101" i="4"/>
  <c r="G101" i="4"/>
  <c r="J100" i="4"/>
  <c r="I100" i="4"/>
  <c r="G100" i="4"/>
  <c r="J88" i="4"/>
  <c r="K88" i="4" s="1"/>
  <c r="I88" i="4"/>
  <c r="G88" i="4"/>
  <c r="J87" i="4"/>
  <c r="K87" i="4" s="1"/>
  <c r="I87" i="4"/>
  <c r="G87" i="4"/>
  <c r="J86" i="4"/>
  <c r="K86" i="4" s="1"/>
  <c r="I86" i="4"/>
  <c r="G86" i="4"/>
  <c r="J85" i="4"/>
  <c r="I85" i="4"/>
  <c r="G85" i="4"/>
  <c r="G82" i="4" l="1"/>
  <c r="I82" i="4"/>
  <c r="I104" i="4"/>
  <c r="G104" i="4"/>
  <c r="G144" i="4"/>
  <c r="G96" i="4"/>
  <c r="G155" i="4"/>
  <c r="I144" i="4"/>
  <c r="I96" i="4"/>
  <c r="I155" i="4"/>
  <c r="K85" i="4"/>
  <c r="K96" i="4" s="1"/>
  <c r="K100" i="4"/>
  <c r="K104" i="4" s="1"/>
  <c r="K192" i="4"/>
  <c r="K70" i="4"/>
  <c r="K82" i="4" s="1"/>
  <c r="K118" i="4"/>
  <c r="K144" i="4" s="1"/>
  <c r="K7" i="4"/>
  <c r="K158" i="4"/>
  <c r="K160" i="4" s="1"/>
  <c r="K149" i="4"/>
  <c r="K155" i="4" s="1"/>
  <c r="K195" i="4" l="1"/>
  <c r="I195" i="4"/>
  <c r="G195" i="4"/>
  <c r="J164" i="4"/>
  <c r="K164" i="4" s="1"/>
  <c r="K169" i="4" s="1"/>
  <c r="I164" i="4"/>
  <c r="I169" i="4" s="1"/>
  <c r="G164" i="4"/>
  <c r="G169" i="4" s="1"/>
  <c r="J112" i="4"/>
  <c r="K112" i="4" s="1"/>
  <c r="I112" i="4"/>
  <c r="G112" i="4"/>
  <c r="J111" i="4"/>
  <c r="I111" i="4"/>
  <c r="G111" i="4"/>
  <c r="J41" i="4"/>
  <c r="K41" i="4" s="1"/>
  <c r="I41" i="4"/>
  <c r="G41" i="4"/>
  <c r="I115" i="4" l="1"/>
  <c r="I171" i="4" s="1"/>
  <c r="G115" i="4"/>
  <c r="G171" i="4" s="1"/>
  <c r="I197" i="4"/>
  <c r="G197" i="4"/>
  <c r="K197" i="4"/>
  <c r="K111" i="4"/>
  <c r="K115" i="4" s="1"/>
  <c r="K171" i="4" s="1"/>
  <c r="J19" i="4"/>
  <c r="K19" i="4" s="1"/>
  <c r="I19" i="4"/>
  <c r="G19" i="4"/>
  <c r="J18" i="4" l="1"/>
  <c r="K18" i="4" s="1"/>
  <c r="I18" i="4"/>
  <c r="G18" i="4"/>
  <c r="J17" i="4"/>
  <c r="K17" i="4" s="1"/>
  <c r="I17" i="4"/>
  <c r="G17" i="4"/>
  <c r="J16" i="4"/>
  <c r="K16" i="4" s="1"/>
  <c r="I16" i="4"/>
  <c r="G16" i="4"/>
  <c r="J15" i="4"/>
  <c r="K15" i="4" s="1"/>
  <c r="I15" i="4"/>
  <c r="G15" i="4"/>
  <c r="J14" i="4"/>
  <c r="K14" i="4" s="1"/>
  <c r="I14" i="4"/>
  <c r="G14" i="4"/>
  <c r="J13" i="4"/>
  <c r="K13" i="4" s="1"/>
  <c r="I13" i="4"/>
  <c r="G13" i="4"/>
  <c r="J12" i="4"/>
  <c r="K12" i="4" s="1"/>
  <c r="I12" i="4"/>
  <c r="G12" i="4"/>
  <c r="J9" i="4"/>
  <c r="K9" i="4" s="1"/>
  <c r="I9" i="4"/>
  <c r="G9" i="4"/>
  <c r="I21" i="4" l="1"/>
  <c r="G21" i="4"/>
  <c r="K21" i="4"/>
  <c r="J46" i="4" l="1"/>
  <c r="K46" i="4" s="1"/>
  <c r="I46" i="4"/>
  <c r="G46" i="4"/>
  <c r="J45" i="4"/>
  <c r="K45" i="4" s="1"/>
  <c r="I45" i="4"/>
  <c r="G45" i="4"/>
  <c r="J44" i="4"/>
  <c r="I44" i="4"/>
  <c r="G44" i="4"/>
  <c r="G52" i="4" l="1"/>
  <c r="G107" i="4" s="1"/>
  <c r="G234" i="4" s="1"/>
  <c r="I52" i="4"/>
  <c r="I107" i="4" s="1"/>
  <c r="K44" i="4"/>
  <c r="K52" i="4" s="1"/>
  <c r="K107" i="4" s="1"/>
  <c r="I234" i="4" l="1"/>
  <c r="K234" i="4" l="1"/>
</calcChain>
</file>

<file path=xl/sharedStrings.xml><?xml version="1.0" encoding="utf-8"?>
<sst xmlns="http://schemas.openxmlformats.org/spreadsheetml/2006/main" count="513" uniqueCount="309">
  <si>
    <t>규   격</t>
    <phoneticPr fontId="3" type="noConversion"/>
  </si>
  <si>
    <t>명   칭</t>
    <phoneticPr fontId="3" type="noConversion"/>
  </si>
  <si>
    <t>단위</t>
    <phoneticPr fontId="3" type="noConversion"/>
  </si>
  <si>
    <t>수량</t>
    <phoneticPr fontId="3" type="noConversion"/>
  </si>
  <si>
    <t>노 무 비</t>
    <phoneticPr fontId="3" type="noConversion"/>
  </si>
  <si>
    <t>금 액</t>
    <phoneticPr fontId="3" type="noConversion"/>
  </si>
  <si>
    <t>자 재 비</t>
    <phoneticPr fontId="3" type="noConversion"/>
  </si>
  <si>
    <t>합   계</t>
    <phoneticPr fontId="3" type="noConversion"/>
  </si>
  <si>
    <t>비   고</t>
    <phoneticPr fontId="3" type="noConversion"/>
  </si>
  <si>
    <t>단 가</t>
    <phoneticPr fontId="3" type="noConversion"/>
  </si>
  <si>
    <t>[소계]</t>
    <phoneticPr fontId="3" type="noConversion"/>
  </si>
  <si>
    <t>먹메김</t>
  </si>
  <si>
    <t>내부수평비계</t>
  </si>
  <si>
    <t>현장보양</t>
  </si>
  <si>
    <t>현장정리정돈</t>
  </si>
  <si>
    <t>자재대운반</t>
  </si>
  <si>
    <t>자재소운반</t>
  </si>
  <si>
    <t>준공청소</t>
  </si>
  <si>
    <t>폐자재반출</t>
  </si>
  <si>
    <t>M2</t>
  </si>
  <si>
    <t>소운반</t>
  </si>
  <si>
    <t>자재양중</t>
    <phoneticPr fontId="3" type="noConversion"/>
  </si>
  <si>
    <t>바닥공사</t>
    <phoneticPr fontId="3" type="noConversion"/>
  </si>
  <si>
    <t>천정공사</t>
    <phoneticPr fontId="3" type="noConversion"/>
  </si>
  <si>
    <t>M2</t>
    <phoneticPr fontId="3" type="noConversion"/>
  </si>
  <si>
    <t>M</t>
    <phoneticPr fontId="3" type="noConversion"/>
  </si>
  <si>
    <t>EA</t>
    <phoneticPr fontId="3" type="noConversion"/>
  </si>
  <si>
    <t>벽체공사</t>
    <phoneticPr fontId="3" type="noConversion"/>
  </si>
  <si>
    <t>[소소계]</t>
    <phoneticPr fontId="3" type="noConversion"/>
  </si>
  <si>
    <t>***</t>
    <phoneticPr fontId="3" type="noConversion"/>
  </si>
  <si>
    <t>SET</t>
    <phoneticPr fontId="3" type="noConversion"/>
  </si>
  <si>
    <t>조명기기</t>
    <phoneticPr fontId="3" type="noConversion"/>
  </si>
  <si>
    <t>공통가설공사</t>
    <phoneticPr fontId="3" type="noConversion"/>
  </si>
  <si>
    <t>상품전시관</t>
    <phoneticPr fontId="3" type="noConversion"/>
  </si>
  <si>
    <t>M</t>
    <phoneticPr fontId="3" type="noConversion"/>
  </si>
  <si>
    <t>M</t>
    <phoneticPr fontId="3" type="noConversion"/>
  </si>
  <si>
    <t>단천정</t>
    <phoneticPr fontId="3" type="noConversion"/>
  </si>
  <si>
    <t>단천정도장</t>
    <phoneticPr fontId="3" type="noConversion"/>
  </si>
  <si>
    <t>M2</t>
    <phoneticPr fontId="3" type="noConversion"/>
  </si>
  <si>
    <t>루바구조틀</t>
    <phoneticPr fontId="3" type="noConversion"/>
  </si>
  <si>
    <t>루바설치</t>
    <phoneticPr fontId="3" type="noConversion"/>
  </si>
  <si>
    <t>노출천정도장</t>
    <phoneticPr fontId="3" type="noConversion"/>
  </si>
  <si>
    <t>EA</t>
    <phoneticPr fontId="3" type="noConversion"/>
  </si>
  <si>
    <t>가구집기및가전</t>
    <phoneticPr fontId="3" type="noConversion"/>
  </si>
  <si>
    <t>하지합판취부</t>
    <phoneticPr fontId="3" type="noConversion"/>
  </si>
  <si>
    <t>무늬목알판</t>
    <phoneticPr fontId="3" type="noConversion"/>
  </si>
  <si>
    <t>무늬목알판취부</t>
    <phoneticPr fontId="3" type="noConversion"/>
  </si>
  <si>
    <t>개소</t>
    <phoneticPr fontId="3" type="noConversion"/>
  </si>
  <si>
    <t>방화문</t>
    <phoneticPr fontId="3" type="noConversion"/>
  </si>
  <si>
    <t>걸레받이</t>
    <phoneticPr fontId="3" type="noConversion"/>
  </si>
  <si>
    <t>M2</t>
    <phoneticPr fontId="3" type="noConversion"/>
  </si>
  <si>
    <t>하지합판</t>
    <phoneticPr fontId="3" type="noConversion"/>
  </si>
  <si>
    <t>스틸판넬</t>
    <phoneticPr fontId="3" type="noConversion"/>
  </si>
  <si>
    <t>스틸판넬도장</t>
    <phoneticPr fontId="3" type="noConversion"/>
  </si>
  <si>
    <t>M</t>
    <phoneticPr fontId="3" type="noConversion"/>
  </si>
  <si>
    <t>걸레받이도장</t>
    <phoneticPr fontId="3" type="noConversion"/>
  </si>
  <si>
    <t>바닥철거공사</t>
    <phoneticPr fontId="3" type="noConversion"/>
  </si>
  <si>
    <t>벽체철거공사</t>
    <phoneticPr fontId="3" type="noConversion"/>
  </si>
  <si>
    <t>천정철거공사</t>
    <phoneticPr fontId="3" type="noConversion"/>
  </si>
  <si>
    <t>철거폐자재반출</t>
    <phoneticPr fontId="3" type="noConversion"/>
  </si>
  <si>
    <t>차</t>
    <phoneticPr fontId="3" type="noConversion"/>
  </si>
  <si>
    <t>가설칸막이</t>
    <phoneticPr fontId="3" type="noConversion"/>
  </si>
  <si>
    <t>EA</t>
    <phoneticPr fontId="3" type="noConversion"/>
  </si>
  <si>
    <t>STAR-2200, 22인치</t>
    <phoneticPr fontId="3" type="noConversion"/>
  </si>
  <si>
    <t>디지털사이니지</t>
    <phoneticPr fontId="3" type="noConversion"/>
  </si>
  <si>
    <t>금속제작가구</t>
    <phoneticPr fontId="3" type="noConversion"/>
  </si>
  <si>
    <t>[총합계]</t>
    <phoneticPr fontId="3" type="noConversion"/>
  </si>
  <si>
    <t>바탕면정리</t>
    <phoneticPr fontId="3" type="noConversion"/>
  </si>
  <si>
    <t>대운반</t>
    <phoneticPr fontId="3" type="noConversion"/>
  </si>
  <si>
    <t>본드, 타카핀 외</t>
    <phoneticPr fontId="3" type="noConversion"/>
  </si>
  <si>
    <t>THK 9MM*1PLY</t>
    <phoneticPr fontId="3" type="noConversion"/>
  </si>
  <si>
    <t>THK 9MM MDF 위 지정무늬목마감</t>
    <phoneticPr fontId="3" type="noConversion"/>
  </si>
  <si>
    <t>THK 1.6 구로철판절곡</t>
    <phoneticPr fontId="3" type="noConversion"/>
  </si>
  <si>
    <t>THK 50MM 샌드위치판넬</t>
    <phoneticPr fontId="3" type="noConversion"/>
  </si>
  <si>
    <t>투명락카도장마감</t>
    <phoneticPr fontId="3" type="noConversion"/>
  </si>
  <si>
    <t>THK 1.6 G'A H200</t>
    <phoneticPr fontId="3" type="noConversion"/>
  </si>
  <si>
    <t>THK 1.6 S'TL PIPE 40*40</t>
    <phoneticPr fontId="3" type="noConversion"/>
  </si>
  <si>
    <t>지정컬러수성도장마감</t>
    <phoneticPr fontId="3" type="noConversion"/>
  </si>
  <si>
    <t>천정면정리</t>
    <phoneticPr fontId="3" type="noConversion"/>
  </si>
  <si>
    <t>구로판넬</t>
    <phoneticPr fontId="3" type="noConversion"/>
  </si>
  <si>
    <t>구로판넬도장</t>
    <phoneticPr fontId="3" type="noConversion"/>
  </si>
  <si>
    <t>METAL STUD</t>
    <phoneticPr fontId="3" type="noConversion"/>
  </si>
  <si>
    <t>STUD 65MM</t>
    <phoneticPr fontId="3" type="noConversion"/>
  </si>
  <si>
    <t>THK 1.6 구로철판절곡 H100</t>
    <phoneticPr fontId="3" type="noConversion"/>
  </si>
  <si>
    <t>가설도어</t>
    <phoneticPr fontId="3" type="noConversion"/>
  </si>
  <si>
    <t>개소</t>
    <phoneticPr fontId="3" type="noConversion"/>
  </si>
  <si>
    <t>철거공사</t>
    <phoneticPr fontId="3" type="noConversion"/>
  </si>
  <si>
    <t>2-1</t>
    <phoneticPr fontId="3" type="noConversion"/>
  </si>
  <si>
    <t>외부철거</t>
    <phoneticPr fontId="3" type="noConversion"/>
  </si>
  <si>
    <t>2-2</t>
    <phoneticPr fontId="3" type="noConversion"/>
  </si>
  <si>
    <t>내부철거</t>
    <phoneticPr fontId="3" type="noConversion"/>
  </si>
  <si>
    <t>2.5TON/폐콘</t>
    <phoneticPr fontId="3" type="noConversion"/>
  </si>
  <si>
    <t>2.5TON/혼합</t>
    <phoneticPr fontId="3" type="noConversion"/>
  </si>
  <si>
    <t>3-1</t>
    <phoneticPr fontId="3" type="noConversion"/>
  </si>
  <si>
    <t>3-2</t>
    <phoneticPr fontId="3" type="noConversion"/>
  </si>
  <si>
    <t>3-3</t>
    <phoneticPr fontId="3" type="noConversion"/>
  </si>
  <si>
    <t>3-4</t>
    <phoneticPr fontId="3" type="noConversion"/>
  </si>
  <si>
    <t>진품센터</t>
    <phoneticPr fontId="3" type="noConversion"/>
  </si>
  <si>
    <t>4-1</t>
    <phoneticPr fontId="3" type="noConversion"/>
  </si>
  <si>
    <t>4-2</t>
    <phoneticPr fontId="3" type="noConversion"/>
  </si>
  <si>
    <t>4-3</t>
    <phoneticPr fontId="3" type="noConversion"/>
  </si>
  <si>
    <t>4-4</t>
    <phoneticPr fontId="3" type="noConversion"/>
  </si>
  <si>
    <t>4-5</t>
    <phoneticPr fontId="3" type="noConversion"/>
  </si>
  <si>
    <t>외부공사</t>
    <phoneticPr fontId="3" type="noConversion"/>
  </si>
  <si>
    <t>기존대리석마감</t>
    <phoneticPr fontId="3" type="noConversion"/>
  </si>
  <si>
    <t>기존타일마감</t>
    <phoneticPr fontId="3" type="noConversion"/>
  </si>
  <si>
    <t>석고보드 및 골조</t>
    <phoneticPr fontId="3" type="noConversion"/>
  </si>
  <si>
    <t>계단디딤판</t>
    <phoneticPr fontId="3" type="noConversion"/>
  </si>
  <si>
    <t>계단챌판</t>
    <phoneticPr fontId="3" type="noConversion"/>
  </si>
  <si>
    <t>두겁석</t>
    <phoneticPr fontId="3" type="noConversion"/>
  </si>
  <si>
    <t>모래/시멘트</t>
    <phoneticPr fontId="3" type="noConversion"/>
  </si>
  <si>
    <t>각파이프구조틀</t>
    <phoneticPr fontId="3" type="noConversion"/>
  </si>
  <si>
    <t>THK 1.5 MM 지정컬러S'STL</t>
    <phoneticPr fontId="3" type="noConversion"/>
  </si>
  <si>
    <t>타일</t>
    <phoneticPr fontId="3" type="noConversion"/>
  </si>
  <si>
    <t>타일취부</t>
    <phoneticPr fontId="3" type="noConversion"/>
  </si>
  <si>
    <t>2,100*1,920/12칸</t>
    <phoneticPr fontId="3" type="noConversion"/>
  </si>
  <si>
    <t>LT01, 캐노피사각매입조명</t>
    <phoneticPr fontId="3" type="noConversion"/>
  </si>
  <si>
    <t>LT02, 외부스포트조명</t>
    <phoneticPr fontId="3" type="noConversion"/>
  </si>
  <si>
    <t>450*900 지정타일</t>
    <phoneticPr fontId="3" type="noConversion"/>
  </si>
  <si>
    <t>타일부자재</t>
    <phoneticPr fontId="3" type="noConversion"/>
  </si>
  <si>
    <t>구로판넬하지합판</t>
    <phoneticPr fontId="3" type="noConversion"/>
  </si>
  <si>
    <t>구로판넬하지합판취부</t>
    <phoneticPr fontId="3" type="noConversion"/>
  </si>
  <si>
    <t>가마찌도어</t>
    <phoneticPr fontId="3" type="noConversion"/>
  </si>
  <si>
    <t>지정컬러SUS제작/1,800*2,650</t>
    <phoneticPr fontId="3" type="noConversion"/>
  </si>
  <si>
    <t>플로어힌지</t>
    <phoneticPr fontId="3" type="noConversion"/>
  </si>
  <si>
    <t>양개도어</t>
    <phoneticPr fontId="3" type="noConversion"/>
  </si>
  <si>
    <t>M2</t>
    <phoneticPr fontId="3" type="noConversion"/>
  </si>
  <si>
    <t>구로공틀후레임</t>
    <phoneticPr fontId="3" type="noConversion"/>
  </si>
  <si>
    <t>THK 1.6 구로철판절곡/W:200</t>
    <phoneticPr fontId="3" type="noConversion"/>
  </si>
  <si>
    <t>격자구조물</t>
    <phoneticPr fontId="3" type="noConversion"/>
  </si>
  <si>
    <t>THK 1.6 G'A 절곡 66*100</t>
    <phoneticPr fontId="3" type="noConversion"/>
  </si>
  <si>
    <t>M</t>
    <phoneticPr fontId="3" type="noConversion"/>
  </si>
  <si>
    <t>스틸판넬</t>
    <phoneticPr fontId="3" type="noConversion"/>
  </si>
  <si>
    <t xml:space="preserve">THK 1.6 G'A 절곡 </t>
    <phoneticPr fontId="3" type="noConversion"/>
  </si>
  <si>
    <t>격자구조물도장</t>
    <phoneticPr fontId="3" type="noConversion"/>
  </si>
  <si>
    <t>지정컬러도장마감</t>
    <phoneticPr fontId="3" type="noConversion"/>
  </si>
  <si>
    <t>스틸판넬도장</t>
    <phoneticPr fontId="3" type="noConversion"/>
  </si>
  <si>
    <t>집성목공틀</t>
    <phoneticPr fontId="3" type="noConversion"/>
  </si>
  <si>
    <t>각파이프구조틀</t>
    <phoneticPr fontId="3" type="noConversion"/>
  </si>
  <si>
    <t>THK 1.6 S'TL PIPE 50*50</t>
    <phoneticPr fontId="3" type="noConversion"/>
  </si>
  <si>
    <t>원형파이프</t>
    <phoneticPr fontId="3" type="noConversion"/>
  </si>
  <si>
    <t>THK 1.6 S'STL PIPE 20Ø</t>
    <phoneticPr fontId="3" type="noConversion"/>
  </si>
  <si>
    <t>원형환봉</t>
    <phoneticPr fontId="3" type="noConversion"/>
  </si>
  <si>
    <t>L:400</t>
    <phoneticPr fontId="3" type="noConversion"/>
  </si>
  <si>
    <t>W:400</t>
    <phoneticPr fontId="3" type="noConversion"/>
  </si>
  <si>
    <t>THK 1.6 G'A H850</t>
    <phoneticPr fontId="3" type="noConversion"/>
  </si>
  <si>
    <t>30*150</t>
    <phoneticPr fontId="3" type="noConversion"/>
  </si>
  <si>
    <t>100*100</t>
    <phoneticPr fontId="3" type="noConversion"/>
  </si>
  <si>
    <t>앵글/에폭시 외</t>
    <phoneticPr fontId="3" type="noConversion"/>
  </si>
  <si>
    <t>각파이프구조틀</t>
    <phoneticPr fontId="3" type="noConversion"/>
  </si>
  <si>
    <t>THK 1.6 S'TL PIPE 50*50 아연도</t>
    <phoneticPr fontId="3" type="noConversion"/>
  </si>
  <si>
    <t>각파이프구조틀/캐노피</t>
    <phoneticPr fontId="3" type="noConversion"/>
  </si>
  <si>
    <t>포스트</t>
    <phoneticPr fontId="3" type="noConversion"/>
  </si>
  <si>
    <t>THK 2.3 S'TL PIPE 100*100 아연도</t>
    <phoneticPr fontId="3" type="noConversion"/>
  </si>
  <si>
    <t>CRC보드</t>
    <phoneticPr fontId="3" type="noConversion"/>
  </si>
  <si>
    <t>CRC보드취부</t>
    <phoneticPr fontId="3" type="noConversion"/>
  </si>
  <si>
    <t>인조대리석</t>
    <phoneticPr fontId="3" type="noConversion"/>
  </si>
  <si>
    <t>인조대리석취부</t>
    <phoneticPr fontId="3" type="noConversion"/>
  </si>
  <si>
    <t>1800*2100 문틀포함, 지정분체도장마감</t>
    <phoneticPr fontId="3" type="noConversion"/>
  </si>
  <si>
    <t>블랙SUS몰딩</t>
    <phoneticPr fontId="3" type="noConversion"/>
  </si>
  <si>
    <t>습식시공</t>
    <phoneticPr fontId="3" type="noConversion"/>
  </si>
  <si>
    <t>계단대리석취부</t>
    <phoneticPr fontId="3" type="noConversion"/>
  </si>
  <si>
    <t>내수합판</t>
    <phoneticPr fontId="3" type="noConversion"/>
  </si>
  <si>
    <t>THK 12MM 내수합판</t>
    <phoneticPr fontId="3" type="noConversion"/>
  </si>
  <si>
    <t>내수합판취부</t>
    <phoneticPr fontId="3" type="noConversion"/>
  </si>
  <si>
    <t>징크판넬</t>
    <phoneticPr fontId="3" type="noConversion"/>
  </si>
  <si>
    <t>커터</t>
    <phoneticPr fontId="3" type="noConversion"/>
  </si>
  <si>
    <t>등박스</t>
    <phoneticPr fontId="3" type="noConversion"/>
  </si>
  <si>
    <t>LT03, 외부간접조명</t>
    <phoneticPr fontId="3" type="noConversion"/>
  </si>
  <si>
    <t>루바도장</t>
    <phoneticPr fontId="3" type="noConversion"/>
  </si>
  <si>
    <t>라인펜던트</t>
    <phoneticPr fontId="3" type="noConversion"/>
  </si>
  <si>
    <t>2780*2600</t>
    <phoneticPr fontId="3" type="noConversion"/>
  </si>
  <si>
    <t>가구집기</t>
    <phoneticPr fontId="3" type="noConversion"/>
  </si>
  <si>
    <t>매대</t>
    <phoneticPr fontId="3" type="noConversion"/>
  </si>
  <si>
    <t>수출상품신규매대</t>
    <phoneticPr fontId="3" type="noConversion"/>
  </si>
  <si>
    <t>1500*750*750</t>
    <phoneticPr fontId="3" type="noConversion"/>
  </si>
  <si>
    <t>우수드레인</t>
    <phoneticPr fontId="3" type="noConversion"/>
  </si>
  <si>
    <t>등박스도장</t>
    <phoneticPr fontId="3" type="noConversion"/>
  </si>
  <si>
    <t>화강석</t>
    <phoneticPr fontId="3" type="noConversion"/>
  </si>
  <si>
    <t>화강석취부</t>
    <phoneticPr fontId="3" type="noConversion"/>
  </si>
  <si>
    <t>화강석부자재</t>
    <phoneticPr fontId="3" type="noConversion"/>
  </si>
  <si>
    <t>LT05, LED 평판등</t>
    <phoneticPr fontId="3" type="noConversion"/>
  </si>
  <si>
    <t>화강석판재</t>
    <phoneticPr fontId="3" type="noConversion"/>
  </si>
  <si>
    <t>화강석판재취부</t>
    <phoneticPr fontId="3" type="noConversion"/>
  </si>
  <si>
    <t>THK 30MM 화강석</t>
    <phoneticPr fontId="3" type="noConversion"/>
  </si>
  <si>
    <t>THK 20MM 화강석</t>
    <phoneticPr fontId="3" type="noConversion"/>
  </si>
  <si>
    <t>THK 50MM 화강석</t>
    <phoneticPr fontId="3" type="noConversion"/>
  </si>
  <si>
    <t>냉.난방공사</t>
    <phoneticPr fontId="3" type="noConversion"/>
  </si>
  <si>
    <t>천정형냉.난방기</t>
    <phoneticPr fontId="3" type="noConversion"/>
  </si>
  <si>
    <t>원형42평형</t>
    <phoneticPr fontId="3" type="noConversion"/>
  </si>
  <si>
    <t>2.5TON/혼합</t>
    <phoneticPr fontId="3" type="noConversion"/>
  </si>
  <si>
    <t>기존대리석마감/계단포함</t>
    <phoneticPr fontId="3" type="noConversion"/>
  </si>
  <si>
    <t>핸드레일</t>
    <phoneticPr fontId="3" type="noConversion"/>
  </si>
  <si>
    <t>계단측면화강석</t>
    <phoneticPr fontId="3" type="noConversion"/>
  </si>
  <si>
    <t>2.5TON</t>
    <phoneticPr fontId="3" type="noConversion"/>
  </si>
  <si>
    <t>차</t>
    <phoneticPr fontId="3" type="noConversion"/>
  </si>
  <si>
    <t>사인공사</t>
    <phoneticPr fontId="3" type="noConversion"/>
  </si>
  <si>
    <t>외부사인</t>
    <phoneticPr fontId="3" type="noConversion"/>
  </si>
  <si>
    <t>600*6500</t>
    <phoneticPr fontId="3" type="noConversion"/>
  </si>
  <si>
    <t>애칭시트</t>
    <phoneticPr fontId="3" type="noConversion"/>
  </si>
  <si>
    <t>출입구사인</t>
    <phoneticPr fontId="3" type="noConversion"/>
  </si>
  <si>
    <t>750*1000</t>
    <phoneticPr fontId="3" type="noConversion"/>
  </si>
  <si>
    <t>LT04, 외부벽부등</t>
    <phoneticPr fontId="3" type="noConversion"/>
  </si>
  <si>
    <t>칼라SUS판넬</t>
    <phoneticPr fontId="3" type="noConversion"/>
  </si>
  <si>
    <t>칼라SUS판넬절곡</t>
    <phoneticPr fontId="3" type="noConversion"/>
  </si>
  <si>
    <t>지정컬러에나멜도장마감</t>
    <phoneticPr fontId="3" type="noConversion"/>
  </si>
  <si>
    <t>THK 1.6 G'A H100</t>
    <phoneticPr fontId="3" type="noConversion"/>
  </si>
  <si>
    <t>지정인조대리석</t>
    <phoneticPr fontId="3" type="noConversion"/>
  </si>
  <si>
    <t>가공비포함,에폭시시공</t>
    <phoneticPr fontId="3" type="noConversion"/>
  </si>
  <si>
    <t>소화전필름</t>
    <phoneticPr fontId="3" type="noConversion"/>
  </si>
  <si>
    <t>600*900</t>
    <phoneticPr fontId="3" type="noConversion"/>
  </si>
  <si>
    <t>4인용 테이블</t>
    <phoneticPr fontId="3" type="noConversion"/>
  </si>
  <si>
    <t>의자</t>
    <phoneticPr fontId="3" type="noConversion"/>
  </si>
  <si>
    <t>퍼시스 CL340/590*590</t>
    <phoneticPr fontId="3" type="noConversion"/>
  </si>
  <si>
    <t>CH0024BAF</t>
    <phoneticPr fontId="3" type="noConversion"/>
  </si>
  <si>
    <t>스프링클러</t>
    <phoneticPr fontId="3" type="noConversion"/>
  </si>
  <si>
    <t>EA</t>
    <phoneticPr fontId="3" type="noConversion"/>
  </si>
  <si>
    <t>필름노무비</t>
    <phoneticPr fontId="3" type="noConversion"/>
  </si>
  <si>
    <t>인</t>
    <phoneticPr fontId="3" type="noConversion"/>
  </si>
  <si>
    <t>전기공사</t>
    <phoneticPr fontId="3" type="noConversion"/>
  </si>
  <si>
    <t>전기배관,배선공사</t>
    <phoneticPr fontId="3" type="noConversion"/>
  </si>
  <si>
    <t>통신배관,배선공사</t>
    <phoneticPr fontId="3" type="noConversion"/>
  </si>
  <si>
    <t>조명취부</t>
    <phoneticPr fontId="3" type="noConversion"/>
  </si>
  <si>
    <t>외부강관비계</t>
    <phoneticPr fontId="3" type="noConversion"/>
  </si>
  <si>
    <t>안전발판</t>
    <phoneticPr fontId="3" type="noConversion"/>
  </si>
  <si>
    <t>M</t>
    <phoneticPr fontId="3" type="noConversion"/>
  </si>
  <si>
    <t>덕트공사</t>
    <phoneticPr fontId="3" type="noConversion"/>
  </si>
  <si>
    <t>스파이럴덕트</t>
    <phoneticPr fontId="3" type="noConversion"/>
  </si>
  <si>
    <t>디퓨져</t>
    <phoneticPr fontId="3" type="noConversion"/>
  </si>
  <si>
    <t>부로아</t>
    <phoneticPr fontId="3" type="noConversion"/>
  </si>
  <si>
    <t>덕트노무비</t>
    <phoneticPr fontId="3" type="noConversion"/>
  </si>
  <si>
    <t>2.5마력</t>
    <phoneticPr fontId="3" type="noConversion"/>
  </si>
  <si>
    <t>소방설비,소방전기공사</t>
    <phoneticPr fontId="3" type="noConversion"/>
  </si>
  <si>
    <t>소방전기배관,배선공사</t>
    <phoneticPr fontId="3" type="noConversion"/>
  </si>
  <si>
    <t>키오스크</t>
    <phoneticPr fontId="3" type="noConversion"/>
  </si>
  <si>
    <t>우레아방수</t>
    <phoneticPr fontId="3" type="noConversion"/>
  </si>
  <si>
    <t>바탕면정리</t>
    <phoneticPr fontId="3" type="noConversion"/>
  </si>
  <si>
    <t>5-1</t>
    <phoneticPr fontId="3" type="noConversion"/>
  </si>
  <si>
    <t>대회의실</t>
    <phoneticPr fontId="3" type="noConversion"/>
  </si>
  <si>
    <t>6-1</t>
    <phoneticPr fontId="3" type="noConversion"/>
  </si>
  <si>
    <t>6-2</t>
    <phoneticPr fontId="3" type="noConversion"/>
  </si>
  <si>
    <t>49인치, PC터치형</t>
    <phoneticPr fontId="3" type="noConversion"/>
  </si>
  <si>
    <t>P-타일</t>
    <phoneticPr fontId="3" type="noConversion"/>
  </si>
  <si>
    <t>P-타일취부</t>
    <phoneticPr fontId="3" type="noConversion"/>
  </si>
  <si>
    <t>P-타일부자재</t>
    <phoneticPr fontId="3" type="noConversion"/>
  </si>
  <si>
    <t>셀프레벨링</t>
    <phoneticPr fontId="3" type="noConversion"/>
  </si>
  <si>
    <t>대회의실 기존카펫마감</t>
    <phoneticPr fontId="3" type="noConversion"/>
  </si>
  <si>
    <t>재료분리대</t>
    <phoneticPr fontId="3" type="noConversion"/>
  </si>
  <si>
    <t>600*600</t>
    <phoneticPr fontId="3" type="noConversion"/>
  </si>
  <si>
    <t>SUS</t>
    <phoneticPr fontId="3" type="noConversion"/>
  </si>
  <si>
    <t>공 사 원 가 계 산 서</t>
    <phoneticPr fontId="3" type="noConversion"/>
  </si>
  <si>
    <t xml:space="preserve"> </t>
    <phoneticPr fontId="3" type="noConversion"/>
  </si>
  <si>
    <t xml:space="preserve">비                                 목 </t>
    <phoneticPr fontId="3" type="noConversion"/>
  </si>
  <si>
    <t>금                   액</t>
    <phoneticPr fontId="3" type="noConversion"/>
  </si>
  <si>
    <t>구                성                비</t>
    <phoneticPr fontId="3" type="noConversion"/>
  </si>
  <si>
    <t xml:space="preserve">비                        고 </t>
    <phoneticPr fontId="3" type="noConversion"/>
  </si>
  <si>
    <t>순   공   사   원   가</t>
    <phoneticPr fontId="3" type="noConversion"/>
  </si>
  <si>
    <t>재료비</t>
    <phoneticPr fontId="3" type="noConversion"/>
  </si>
  <si>
    <t>직  접  재  료  비</t>
    <phoneticPr fontId="3" type="noConversion"/>
  </si>
  <si>
    <t>간  접  재  료  비</t>
    <phoneticPr fontId="3" type="noConversion"/>
  </si>
  <si>
    <t>작업설, 부산물( )</t>
    <phoneticPr fontId="3" type="noConversion"/>
  </si>
  <si>
    <t>[ 소             계 ]</t>
    <phoneticPr fontId="3" type="noConversion"/>
  </si>
  <si>
    <t>노무비</t>
    <phoneticPr fontId="3" type="noConversion"/>
  </si>
  <si>
    <t>직  접  노  무  비</t>
    <phoneticPr fontId="3" type="noConversion"/>
  </si>
  <si>
    <t>간  접  노  무  비</t>
    <phoneticPr fontId="3" type="noConversion"/>
  </si>
  <si>
    <t>직접노무비 * 7.9%</t>
    <phoneticPr fontId="3" type="noConversion"/>
  </si>
  <si>
    <t>[  소             계  ]</t>
    <phoneticPr fontId="3" type="noConversion"/>
  </si>
  <si>
    <t>경      비</t>
    <phoneticPr fontId="3" type="noConversion"/>
  </si>
  <si>
    <t>운        반        비</t>
    <phoneticPr fontId="3" type="noConversion"/>
  </si>
  <si>
    <t xml:space="preserve">기    계     경    비 </t>
    <phoneticPr fontId="3" type="noConversion"/>
  </si>
  <si>
    <t xml:space="preserve">산  재   보   험  료 </t>
    <phoneticPr fontId="3" type="noConversion"/>
  </si>
  <si>
    <t>노무비 * 4.05%</t>
    <phoneticPr fontId="3" type="noConversion"/>
  </si>
  <si>
    <t xml:space="preserve">고  용   보   험  료 </t>
    <phoneticPr fontId="3" type="noConversion"/>
  </si>
  <si>
    <t>노무비 * 0.87%</t>
    <phoneticPr fontId="3" type="noConversion"/>
  </si>
  <si>
    <t xml:space="preserve">건  강   보   험  료 </t>
    <phoneticPr fontId="3" type="noConversion"/>
  </si>
  <si>
    <t>직접노무비 * 3.12%</t>
    <phoneticPr fontId="3" type="noConversion"/>
  </si>
  <si>
    <t xml:space="preserve">연  금   보   험  료 </t>
    <phoneticPr fontId="3" type="noConversion"/>
  </si>
  <si>
    <t>직접노무비 * 4.5%</t>
    <phoneticPr fontId="3" type="noConversion"/>
  </si>
  <si>
    <t>퇴 직 공 제 부금비</t>
    <phoneticPr fontId="3" type="noConversion"/>
  </si>
  <si>
    <t>직접노무비 * 2.3%</t>
    <phoneticPr fontId="134" type="noConversion"/>
  </si>
  <si>
    <t>3억원 이상</t>
    <phoneticPr fontId="134" type="noConversion"/>
  </si>
  <si>
    <t>안  전   관   리  비</t>
    <phoneticPr fontId="3" type="noConversion"/>
  </si>
  <si>
    <t>(재료비+직노무비+도급자관급/1.1) * 2.93%</t>
    <phoneticPr fontId="3" type="noConversion"/>
  </si>
  <si>
    <t>기    타     경    비</t>
    <phoneticPr fontId="3" type="noConversion"/>
  </si>
  <si>
    <t>(재료비+노무비) * 5%</t>
    <phoneticPr fontId="3" type="noConversion"/>
  </si>
  <si>
    <t>환  경   보   전  비</t>
    <phoneticPr fontId="3" type="noConversion"/>
  </si>
  <si>
    <t>(재료비+직노무비+경비) * 0%</t>
    <phoneticPr fontId="134" type="noConversion"/>
  </si>
  <si>
    <t>노인장기요양보험료</t>
    <phoneticPr fontId="3" type="noConversion"/>
  </si>
  <si>
    <t>(건강보험료) * 7.38%</t>
    <phoneticPr fontId="3" type="noConversion"/>
  </si>
  <si>
    <t>건 설 하 도 급 대 금</t>
    <phoneticPr fontId="3" type="noConversion"/>
  </si>
  <si>
    <t>(재료비+직노+경비)*0.081%</t>
    <phoneticPr fontId="134" type="noConversion"/>
  </si>
  <si>
    <t>지급보증서발급수수료</t>
    <phoneticPr fontId="3" type="noConversion"/>
  </si>
  <si>
    <t>건설기계대여대금</t>
    <phoneticPr fontId="3" type="noConversion"/>
  </si>
  <si>
    <t>(재료비+직노+경비)*0.49%</t>
    <phoneticPr fontId="134" type="noConversion"/>
  </si>
  <si>
    <t>[ 소                계 ]</t>
    <phoneticPr fontId="3" type="noConversion"/>
  </si>
  <si>
    <t>계</t>
    <phoneticPr fontId="3" type="noConversion"/>
  </si>
  <si>
    <t>일     반     관     리     비</t>
    <phoneticPr fontId="3" type="noConversion"/>
  </si>
  <si>
    <t>계 * 10%</t>
    <phoneticPr fontId="3" type="noConversion"/>
  </si>
  <si>
    <t>이                            윤</t>
    <phoneticPr fontId="3" type="noConversion"/>
  </si>
  <si>
    <t>(노무비+경비+일반관리비) * 15%</t>
    <phoneticPr fontId="3" type="noConversion"/>
  </si>
  <si>
    <t>폐기물처리비</t>
    <phoneticPr fontId="3" type="noConversion"/>
  </si>
  <si>
    <t>공      급         가        액</t>
    <phoneticPr fontId="3" type="noConversion"/>
  </si>
  <si>
    <t>부     가     가     치     세</t>
    <phoneticPr fontId="3" type="noConversion"/>
  </si>
  <si>
    <t>공급가액의 10%</t>
    <phoneticPr fontId="3" type="noConversion"/>
  </si>
  <si>
    <t>도            급             액</t>
    <phoneticPr fontId="3" type="noConversion"/>
  </si>
  <si>
    <t>절사</t>
    <phoneticPr fontId="3" type="noConversion"/>
  </si>
  <si>
    <t>총        공       사        비</t>
    <phoneticPr fontId="3" type="noConversion"/>
  </si>
  <si>
    <t>인테리어공사</t>
    <phoneticPr fontId="3" type="noConversion"/>
  </si>
  <si>
    <t>공 사 명 : 인테리어 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</si>
</sst>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5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_-* #,##0.0_-;&quot;₩&quot;\!\-* #,##0.0_-;_-* &quot;-&quot;_-;_-@_-"/>
    <numFmt numFmtId="178" formatCode="#,##0_);[Red]\(#,##0\)"/>
    <numFmt numFmtId="179" formatCode="#,##0.00_ "/>
    <numFmt numFmtId="180" formatCode="_-* #,##0.00_-;\-* #,##0.00_-;_-* &quot;-&quot;_-;_-@_-"/>
    <numFmt numFmtId="181" formatCode="_-* #,##0.0_-;\-* #,##0.0_-;_-* &quot;-&quot;_-;_-@_-"/>
    <numFmt numFmtId="182" formatCode="0.0%"/>
    <numFmt numFmtId="183" formatCode="#,##0.000"/>
    <numFmt numFmtId="184" formatCode="#,##0.0"/>
    <numFmt numFmtId="185" formatCode="&quot;₩&quot;#,##0;&quot;₩&quot;\-#,##0"/>
    <numFmt numFmtId="186" formatCode="_(&quot;$&quot;* #,##0_);_(&quot;$&quot;* \(#,##0\);_(&quot;$&quot;* &quot;-&quot;_);_(@_)"/>
    <numFmt numFmtId="187" formatCode="_(* #,##0_);_(* \(#,##0\);_(* &quot;-&quot;_);_(@_)"/>
    <numFmt numFmtId="188" formatCode="_(&quot;$&quot;* #,##0.00_);_(&quot;$&quot;* \(#,##0.00\);_(&quot;$&quot;* &quot;-&quot;??_);_(@_)"/>
    <numFmt numFmtId="189" formatCode="_(* #,##0.00_);_(* \(#,##0.00\);_(* &quot;-&quot;??_);_(@_)"/>
    <numFmt numFmtId="190" formatCode="_(* #,##0.000_);_(* \(#,##0.000\);_(* &quot;-&quot;??_);_(@_)"/>
    <numFmt numFmtId="191" formatCode="0_ "/>
    <numFmt numFmtId="192" formatCode="_ * #,##0_ ;_ * &quot;₩&quot;&quot;₩&quot;&quot;₩&quot;&quot;₩&quot;&quot;₩&quot;&quot;₩&quot;&quot;₩&quot;\-#,##0_ ;_ * &quot;-&quot;_ ;_ @_ "/>
    <numFmt numFmtId="193" formatCode="0.000"/>
    <numFmt numFmtId="194" formatCode="0.00000"/>
    <numFmt numFmtId="195" formatCode="#,##0&quot;  &quot;"/>
    <numFmt numFmtId="196" formatCode="\-\2\2\4&quot; &quot;"/>
    <numFmt numFmtId="197" formatCode="\-\1&quot; &quot;"/>
    <numFmt numFmtId="198" formatCode="\-\1\4\4&quot; &quot;"/>
    <numFmt numFmtId="199" formatCode="\-\2\2\5&quot; &quot;"/>
    <numFmt numFmtId="200" formatCode="\1\4\4&quot; &quot;"/>
    <numFmt numFmtId="201" formatCode="#,##0.0&quot;     &quot;"/>
    <numFmt numFmtId="202" formatCode="&quot; &quot;@"/>
    <numFmt numFmtId="203" formatCode="#,##0;\(#,##0\)"/>
    <numFmt numFmtId="204" formatCode="#,##0.00\ &quot;kr&quot;;[Red]\-#,##0.00\ &quot;kr&quot;"/>
    <numFmt numFmtId="205" formatCode="_-* #,##0\ _k_r_-;\-* #,##0\ _k_r_-;_-* &quot;-&quot;\ _k_r_-;_-@_-"/>
    <numFmt numFmtId="206" formatCode="_ * #,##0_ ;_ * \-#,##0_ ;_ * &quot;-&quot;_ ;_ @_ "/>
    <numFmt numFmtId="207" formatCode="_ * #,##0.00_ ;_ * \-#,##0.00_ ;_ * &quot;-&quot;??_ ;_ @_ "/>
    <numFmt numFmtId="208" formatCode="#,##0_ ;[Red]\-#,##0\ "/>
    <numFmt numFmtId="209" formatCode="#,##0;[Red]&quot;-&quot;#,##0"/>
    <numFmt numFmtId="210" formatCode="_ &quot;₩&quot;* #,##0_ ;_ &quot;₩&quot;* \-#,##0_ ;_ &quot;₩&quot;* &quot;-&quot;_ ;_ @_ "/>
    <numFmt numFmtId="211" formatCode="_ &quot;₩&quot;* #,##0.00_ ;_ &quot;₩&quot;* \-#,##0.00_ ;_ &quot;₩&quot;* &quot;-&quot;??_ ;_ @_ "/>
    <numFmt numFmtId="212" formatCode="#."/>
    <numFmt numFmtId="213" formatCode="#.00"/>
    <numFmt numFmtId="214" formatCode="m\o\n\th\ d\,\ yyyy"/>
    <numFmt numFmtId="215" formatCode="#,##0.00000;[Red]#,##0.00000"/>
    <numFmt numFmtId="216" formatCode="#,##0.000000;[Red]#,##0.000000"/>
    <numFmt numFmtId="217" formatCode="&quot;(&quot;###.00&quot;)&quot;"/>
    <numFmt numFmtId="218" formatCode="[Red]\+#;[Red]\-#;[Red]0"/>
    <numFmt numFmtId="219" formatCode="#,##0;[Red]&quot;△&quot;#,##0"/>
    <numFmt numFmtId="220" formatCode="#,##0_ ;[Red]&quot;△&quot;#,##0\ "/>
    <numFmt numFmtId="221" formatCode="0.0%;[Red]&quot;△&quot;0.0%"/>
    <numFmt numFmtId="222" formatCode="0.00%;[Red]&quot;△&quot;0.00%"/>
    <numFmt numFmtId="223" formatCode="#,##0.0#####\ ;[Red]\-#,##0.0#####\ "/>
    <numFmt numFmtId="224" formatCode="_-[$€-2]* #,##0.00_-;\-[$€-2]* #,##0.00_-;_-[$€-2]* &quot;-&quot;??_-"/>
    <numFmt numFmtId="225" formatCode="&quot;₩&quot;\!\$#\!\,##0_);[Red]&quot;₩&quot;\!\(&quot;₩&quot;\!\$#\!\,##0&quot;₩&quot;\!\)"/>
    <numFmt numFmtId="226" formatCode="0\!.0000000000000000"/>
    <numFmt numFmtId="227" formatCode="&quot;$&quot;#\!\,##0\!.00_);[Red]&quot;₩&quot;\!\(&quot;$&quot;#\!\,##0\!.00&quot;₩&quot;\!\)"/>
    <numFmt numFmtId="228" formatCode="[Blue]\+0%;[Red]\-0%;0%"/>
    <numFmt numFmtId="229" formatCode="#,##0;&quot;-&quot;#,##0"/>
    <numFmt numFmtId="230" formatCode="&quot;₩&quot;#,##0;&quot;₩&quot;&quot;₩&quot;&quot;₩&quot;&quot;₩&quot;\-#,##0"/>
    <numFmt numFmtId="231" formatCode="#\!\,##0;&quot;₩&quot;\!\-#\!\,##0\!.00"/>
    <numFmt numFmtId="232" formatCode="#,##0;\-#,##0.00"/>
    <numFmt numFmtId="233" formatCode="&quot;₩&quot;#,##0;[Red]&quot;₩&quot;&quot;₩&quot;&quot;₩&quot;&quot;₩&quot;\-#,##0"/>
    <numFmt numFmtId="234" formatCode="#,##0\ ;[Red]&quot;-&quot;#,##0\ "/>
    <numFmt numFmtId="235" formatCode="* #,##0\ ;[Red]* &quot;-&quot;#,##0\ "/>
    <numFmt numFmtId="236" formatCode="#,##0.####;[Red]&quot;-&quot;#,##0.####"/>
    <numFmt numFmtId="237" formatCode="_-* #,##0.00_-;&quot;₩&quot;&quot;₩&quot;\-* #,##0.00_-;_-* &quot;-&quot;??_-;_-@_-"/>
    <numFmt numFmtId="238" formatCode="&quot;$&quot;#,##0_);[Red]\(&quot;$&quot;#,##0\)"/>
    <numFmt numFmtId="239" formatCode="_-&quot;₩&quot;* #,##0.00_-;&quot;₩&quot;&quot;₩&quot;\-&quot;₩&quot;* #,##0.00_-;_-&quot;₩&quot;* &quot;-&quot;??_-;_-@_-"/>
    <numFmt numFmtId="240" formatCode="&quot;₩&quot;#,##0.00;&quot;₩&quot;&quot;₩&quot;&quot;₩&quot;&quot;₩&quot;\-#,##0.00"/>
    <numFmt numFmtId="241" formatCode="&quot;$&quot;#,##0.00_);\(&quot;$&quot;#,##0.00\)"/>
    <numFmt numFmtId="242" formatCode="_ &quot;₩&quot;* #,##0.00_ ;_ &quot;₩&quot;* &quot;₩&quot;&quot;₩&quot;&quot;₩&quot;&quot;₩&quot;&quot;₩&quot;&quot;₩&quot;&quot;₩&quot;\-#,##0.00_ ;_ &quot;₩&quot;* &quot;-&quot;??_ ;_ @_ "/>
    <numFmt numFmtId="243" formatCode="&quot;₩&quot;#,##0;&quot;₩&quot;&quot;₩&quot;&quot;₩&quot;&quot;₩&quot;&quot;₩&quot;&quot;₩&quot;&quot;₩&quot;&quot;₩&quot;&quot;₩&quot;\-#,##0"/>
    <numFmt numFmtId="244" formatCode="_ * #,##0.00_ ;_ * &quot;₩&quot;&quot;₩&quot;&quot;₩&quot;&quot;₩&quot;&quot;₩&quot;&quot;₩&quot;&quot;₩&quot;\-#,##0.00_ ;_ * &quot;-&quot;??_ ;_ @_ "/>
    <numFmt numFmtId="245" formatCode="&quot;₩&quot;#,##0;[Red]&quot;₩&quot;&quot;₩&quot;&quot;₩&quot;&quot;₩&quot;&quot;₩&quot;&quot;₩&quot;&quot;₩&quot;&quot;₩&quot;&quot;₩&quot;\-#,##0"/>
    <numFmt numFmtId="246" formatCode="General&quot;·&quot;"/>
    <numFmt numFmtId="247" formatCode="_ * #,##0.0000000_ ;_ * \-#,##0.0000000_ ;_ * &quot;-&quot;_ ;_ @_ "/>
    <numFmt numFmtId="248" formatCode="\$#,##0\ ;\(\$#,##0\)"/>
    <numFmt numFmtId="249" formatCode="_ * #,##0.00000000000_ ;_ * \-#,##0.00000000000_ ;_ * &quot;-&quot;_ ;_ @_ "/>
    <numFmt numFmtId="250" formatCode="&quot;S&quot;\ #,##0.00;\-&quot;S&quot;\ #,##0.00"/>
    <numFmt numFmtId="251" formatCode="_ * #,##0.00000000_ ;_ * \-#,##0.00000000_ ;_ * &quot;-&quot;_ ;_ @_ "/>
    <numFmt numFmtId="252" formatCode="_ * #,##0.0000000000_ ;_ * \-#,##0.0000000000_ ;_ * &quot;-&quot;_ ;_ @_ "/>
    <numFmt numFmtId="253" formatCode="_ * #,##0.000000000_ ;_ * \-#,##0.000000000_ ;_ * &quot;-&quot;_ ;_ @_ "/>
    <numFmt numFmtId="254" formatCode="#,##0\ &quot;DM&quot;;[Red]\-#,##0\ &quot;DM&quot;"/>
    <numFmt numFmtId="255" formatCode="#,##0.00\ &quot;DM&quot;;[Red]\-#,##0.00\ &quot;DM&quot;"/>
    <numFmt numFmtId="256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57" formatCode="_-* #,##0\ &quot;BF&quot;_-;\-* #,##0\ &quot;BF&quot;_-;_-* &quot;-&quot;\ &quot;BF&quot;_-;_-@_-"/>
    <numFmt numFmtId="258" formatCode="mmm"/>
    <numFmt numFmtId="259" formatCode="#,##0.0000"/>
    <numFmt numFmtId="260" formatCode="&quot;$&quot;#,##0.00"/>
    <numFmt numFmtId="261" formatCode="&quot;SFr.&quot;#,##0;[Red]&quot;SFr.&quot;\-#,##0"/>
    <numFmt numFmtId="262" formatCode="_ &quot;₩&quot;* #,##0_ ;_ &quot;₩&quot;* &quot;₩&quot;&quot;₩&quot;&quot;₩&quot;&quot;₩&quot;\-#,##0_ ;_ &quot;₩&quot;* &quot;-&quot;_ ;_ @_ "/>
    <numFmt numFmtId="263" formatCode="_ * #,##0_ ;_ * &quot;₩&quot;&quot;₩&quot;&quot;₩&quot;&quot;₩&quot;\-#,##0_ ;_ * &quot;-&quot;_ ;_ @_ "/>
    <numFmt numFmtId="264" formatCode="_ &quot;₩&quot;* #,##0.00_ ;_ &quot;₩&quot;* &quot;₩&quot;&quot;₩&quot;&quot;₩&quot;&quot;₩&quot;&quot;₩&quot;&quot;₩&quot;\-#,##0.00_ ;_ &quot;₩&quot;* &quot;-&quot;??_ ;_ @_ "/>
  </numFmts>
  <fonts count="150">
    <font>
      <sz val="11"/>
      <name val="돋움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바탕"/>
      <family val="1"/>
      <charset val="129"/>
    </font>
    <font>
      <sz val="11"/>
      <color indexed="8"/>
      <name val="맑은 고딕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0"/>
      <name val="Arial"/>
      <family val="2"/>
    </font>
    <font>
      <sz val="14"/>
      <name val="AngsanaUPC"/>
      <family val="1"/>
    </font>
    <font>
      <sz val="10"/>
      <name val="굴림체"/>
      <family val="3"/>
      <charset val="129"/>
    </font>
    <font>
      <sz val="10"/>
      <name val="MS Sans Serif"/>
      <family val="2"/>
    </font>
    <font>
      <sz val="10"/>
      <name val="옛체"/>
      <family val="1"/>
      <charset val="129"/>
    </font>
    <font>
      <sz val="12"/>
      <name val="Arial"/>
      <family val="2"/>
    </font>
    <font>
      <sz val="12"/>
      <name val="굴림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0"/>
      <name val="굴림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</font>
    <font>
      <sz val="10"/>
      <color indexed="8"/>
      <name val="MS Sans Serif"/>
      <family val="2"/>
    </font>
    <font>
      <b/>
      <sz val="12"/>
      <name val="Arial MT"/>
      <family val="2"/>
    </font>
    <font>
      <sz val="12"/>
      <name val="System"/>
      <family val="2"/>
      <charset val="129"/>
    </font>
    <font>
      <sz val="9"/>
      <name val="Times New Roman"/>
      <family val="1"/>
    </font>
    <font>
      <sz val="12"/>
      <name val="Arial MT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9"/>
      <name val="굴림체"/>
      <family val="3"/>
      <charset val="129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0"/>
      <name val="Geneva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i/>
      <sz val="12"/>
      <name val="굴림체"/>
      <family val="3"/>
      <charset val="129"/>
    </font>
    <font>
      <i/>
      <u/>
      <sz val="1"/>
      <color indexed="16"/>
      <name val="Courier"/>
      <family val="3"/>
    </font>
    <font>
      <sz val="12"/>
      <name val="¹????¼"/>
      <family val="1"/>
      <charset val="129"/>
    </font>
    <font>
      <b/>
      <sz val="12"/>
      <name val="???"/>
      <family val="1"/>
    </font>
    <font>
      <sz val="11"/>
      <name val="ⓒoUAAA¨u"/>
      <family val="1"/>
      <charset val="129"/>
    </font>
    <font>
      <sz val="10"/>
      <name val="Helv"/>
      <family val="2"/>
    </font>
    <font>
      <sz val="1"/>
      <color indexed="16"/>
      <name val="Courier"/>
      <family val="3"/>
    </font>
    <font>
      <sz val="11"/>
      <name val="￥i￠￢￠?o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Courier New"/>
      <family val="3"/>
    </font>
    <font>
      <sz val="1"/>
      <color indexed="0"/>
      <name val="Courier"/>
      <family val="3"/>
    </font>
    <font>
      <sz val="1"/>
      <color indexed="18"/>
      <name val="Courier"/>
      <family val="3"/>
    </font>
    <font>
      <sz val="12"/>
      <name val="돋움"/>
      <family val="3"/>
      <charset val="129"/>
    </font>
    <font>
      <u/>
      <sz val="9"/>
      <color indexed="36"/>
      <name val="바탕체"/>
      <family val="1"/>
      <charset val="129"/>
    </font>
    <font>
      <sz val="14"/>
      <name val="뼥?ⓒ"/>
      <family val="3"/>
      <charset val="129"/>
    </font>
    <font>
      <sz val="12"/>
      <name val="Courier"/>
      <family val="3"/>
    </font>
    <font>
      <sz val="9"/>
      <name val="華康仿宋體"/>
      <family val="3"/>
      <charset val="129"/>
    </font>
    <font>
      <sz val="11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4"/>
      <name val="돋움"/>
      <family val="3"/>
      <charset val="129"/>
    </font>
    <font>
      <sz val="10"/>
      <name val="μ¸¿oA¼"/>
      <family val="3"/>
      <charset val="129"/>
    </font>
    <font>
      <sz val="12"/>
      <name val="ⓒoUAAA¨u"/>
      <family val="1"/>
      <charset val="129"/>
    </font>
    <font>
      <u/>
      <sz val="10"/>
      <color indexed="36"/>
      <name val="Arial"/>
      <family val="2"/>
    </font>
    <font>
      <sz val="10"/>
      <color indexed="12"/>
      <name val="굴림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2"/>
      <name val="華康中楷體"/>
      <family val="3"/>
      <charset val="129"/>
    </font>
    <font>
      <sz val="11"/>
      <name val="Times New Roman"/>
      <family val="1"/>
    </font>
    <font>
      <sz val="11"/>
      <name val="Arial"/>
      <family val="2"/>
    </font>
    <font>
      <sz val="12"/>
      <name val="±¼¸²Ã¼"/>
      <family val="3"/>
      <charset val="129"/>
    </font>
    <font>
      <sz val="12"/>
      <name val="µ¸¿òÃ¼"/>
      <family val="1"/>
      <charset val="129"/>
    </font>
    <font>
      <sz val="14"/>
      <name val="¾©"/>
      <family val="3"/>
      <charset val="129"/>
    </font>
    <font>
      <sz val="11"/>
      <name val="µ¸¿ò"/>
      <family val="3"/>
      <charset val="129"/>
    </font>
    <font>
      <sz val="12"/>
      <name val="Tms Rmn"/>
      <family val="1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1"/>
      <name val="µ¸¿òÃ¼"/>
      <family val="1"/>
      <charset val="129"/>
    </font>
    <font>
      <sz val="11"/>
      <name val="¹UAAA¼"/>
      <family val="3"/>
      <charset val="129"/>
    </font>
    <font>
      <sz val="10"/>
      <name val="µ¸¿òÃ¼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9"/>
      <name val="바탕체"/>
      <family val="1"/>
      <charset val="129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2"/>
      <color indexed="24"/>
      <name val="Arial"/>
      <family val="2"/>
    </font>
    <font>
      <sz val="10"/>
      <color indexed="24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z val="12"/>
      <name val="Helv"/>
      <family val="2"/>
    </font>
    <font>
      <sz val="8"/>
      <name val="Helv"/>
      <family val="2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sz val="12"/>
      <name val="¾©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"/>
      <family val="3"/>
      <charset val="129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rgb="FF0033CC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u/>
      <sz val="16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8"/>
      <name val="맑은 고딕"/>
      <family val="3"/>
      <charset val="129"/>
    </font>
  </fonts>
  <fills count="48">
    <fill>
      <patternFill patternType="none"/>
    </fill>
    <fill>
      <patternFill patternType="gray125"/>
    </fill>
    <fill>
      <patternFill patternType="darkGray">
        <fgColor indexed="16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137">
    <xf numFmtId="0" fontId="0" fillId="0" borderId="0"/>
    <xf numFmtId="212" fontId="25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2" fillId="0" borderId="1">
      <alignment horizontal="centerContinuous" vertical="center"/>
    </xf>
    <xf numFmtId="3" fontId="7" fillId="0" borderId="2"/>
    <xf numFmtId="184" fontId="4" fillId="0" borderId="0">
      <alignment vertical="center"/>
    </xf>
    <xf numFmtId="4" fontId="4" fillId="0" borderId="0">
      <alignment vertical="center"/>
    </xf>
    <xf numFmtId="183" fontId="4" fillId="0" borderId="0">
      <alignment vertical="center"/>
    </xf>
    <xf numFmtId="225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6" fontId="1" fillId="0" borderId="0" applyNumberFormat="0" applyFont="0" applyFill="0" applyBorder="0" applyAlignment="0" applyProtection="0"/>
    <xf numFmtId="227" fontId="1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6" fontId="1" fillId="0" borderId="0" applyNumberFormat="0" applyFont="0" applyFill="0" applyBorder="0" applyAlignment="0" applyProtection="0"/>
    <xf numFmtId="227" fontId="1" fillId="0" borderId="0" applyNumberFormat="0" applyFont="0" applyFill="0" applyBorder="0" applyAlignment="0" applyProtection="0"/>
    <xf numFmtId="228" fontId="8" fillId="0" borderId="0" applyFont="0" applyFill="0" applyBorder="0" applyAlignment="0" applyProtection="0">
      <alignment vertical="center"/>
    </xf>
    <xf numFmtId="217" fontId="8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57" fillId="0" borderId="0">
      <alignment vertical="center"/>
    </xf>
    <xf numFmtId="0" fontId="16" fillId="0" borderId="0">
      <alignment vertical="center"/>
    </xf>
    <xf numFmtId="212" fontId="58" fillId="2" borderId="3">
      <protection locked="0"/>
    </xf>
    <xf numFmtId="212" fontId="58" fillId="2" borderId="3">
      <protection locked="0"/>
    </xf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61" fillId="0" borderId="0"/>
    <xf numFmtId="0" fontId="12" fillId="0" borderId="0" applyFont="0" applyFill="0" applyBorder="0" applyAlignment="0" applyProtection="0"/>
    <xf numFmtId="0" fontId="10" fillId="0" borderId="0"/>
    <xf numFmtId="0" fontId="1" fillId="0" borderId="0" applyFont="0" applyFill="0" applyBorder="0" applyAlignment="0" applyProtection="0"/>
    <xf numFmtId="0" fontId="10" fillId="0" borderId="0"/>
    <xf numFmtId="0" fontId="13" fillId="0" borderId="0"/>
    <xf numFmtId="0" fontId="10" fillId="0" borderId="0"/>
    <xf numFmtId="0" fontId="61" fillId="0" borderId="0"/>
    <xf numFmtId="0" fontId="62" fillId="0" borderId="0"/>
    <xf numFmtId="0" fontId="10" fillId="0" borderId="0"/>
    <xf numFmtId="0" fontId="12" fillId="0" borderId="0"/>
    <xf numFmtId="0" fontId="13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3" fillId="0" borderId="0"/>
    <xf numFmtId="0" fontId="4" fillId="0" borderId="0" applyFont="0" applyFill="0" applyBorder="0" applyAlignment="0" applyProtection="0"/>
    <xf numFmtId="0" fontId="10" fillId="0" borderId="0"/>
    <xf numFmtId="0" fontId="12" fillId="0" borderId="0"/>
    <xf numFmtId="0" fontId="12" fillId="0" borderId="0"/>
    <xf numFmtId="0" fontId="61" fillId="0" borderId="0"/>
    <xf numFmtId="0" fontId="1" fillId="0" borderId="0" applyFont="0" applyFill="0" applyBorder="0" applyAlignment="0" applyProtection="0"/>
    <xf numFmtId="0" fontId="10" fillId="0" borderId="0"/>
    <xf numFmtId="0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1" fillId="0" borderId="0"/>
    <xf numFmtId="0" fontId="61" fillId="0" borderId="0"/>
    <xf numFmtId="0" fontId="4" fillId="0" borderId="0" applyFont="0" applyFill="0" applyBorder="0" applyAlignment="0" applyProtection="0"/>
    <xf numFmtId="0" fontId="13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61" fillId="0" borderId="0"/>
    <xf numFmtId="0" fontId="61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/>
    <xf numFmtId="0" fontId="12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/>
    <xf numFmtId="0" fontId="13" fillId="0" borderId="0"/>
    <xf numFmtId="0" fontId="1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 applyFont="0" applyFill="0" applyBorder="0" applyAlignment="0" applyProtection="0"/>
    <xf numFmtId="0" fontId="10" fillId="0" borderId="0"/>
    <xf numFmtId="0" fontId="10" fillId="0" borderId="0"/>
    <xf numFmtId="212" fontId="63" fillId="0" borderId="0">
      <protection locked="0"/>
    </xf>
    <xf numFmtId="0" fontId="13" fillId="0" borderId="0"/>
    <xf numFmtId="0" fontId="10" fillId="0" borderId="0"/>
    <xf numFmtId="212" fontId="63" fillId="0" borderId="0">
      <protection locked="0"/>
    </xf>
    <xf numFmtId="0" fontId="13" fillId="0" borderId="0"/>
    <xf numFmtId="0" fontId="13" fillId="0" borderId="0"/>
    <xf numFmtId="0" fontId="1" fillId="0" borderId="0" applyFont="0" applyFill="0" applyBorder="0" applyAlignment="0" applyProtection="0"/>
    <xf numFmtId="0" fontId="10" fillId="0" borderId="0"/>
    <xf numFmtId="0" fontId="13" fillId="0" borderId="0"/>
    <xf numFmtId="0" fontId="10" fillId="0" borderId="0"/>
    <xf numFmtId="0" fontId="13" fillId="0" borderId="0"/>
    <xf numFmtId="0" fontId="13" fillId="0" borderId="0"/>
    <xf numFmtId="0" fontId="61" fillId="0" borderId="0"/>
    <xf numFmtId="0" fontId="10" fillId="0" borderId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3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/>
    <xf numFmtId="0" fontId="10" fillId="0" borderId="0"/>
    <xf numFmtId="0" fontId="61" fillId="0" borderId="0"/>
    <xf numFmtId="0" fontId="61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/>
    <xf numFmtId="0" fontId="1" fillId="0" borderId="0" applyFont="0" applyFill="0" applyBorder="0" applyAlignment="0" applyProtection="0"/>
    <xf numFmtId="0" fontId="10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2" fillId="0" borderId="0"/>
    <xf numFmtId="0" fontId="13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3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 applyFont="0" applyFill="0" applyBorder="0" applyAlignment="0" applyProtection="0"/>
    <xf numFmtId="0" fontId="13" fillId="0" borderId="0"/>
    <xf numFmtId="0" fontId="1" fillId="0" borderId="0" applyFont="0" applyFill="0" applyBorder="0" applyAlignment="0" applyProtection="0"/>
    <xf numFmtId="212" fontId="63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/>
    <xf numFmtId="38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" fillId="0" borderId="0"/>
    <xf numFmtId="0" fontId="1" fillId="0" borderId="0"/>
    <xf numFmtId="212" fontId="63" fillId="0" borderId="0">
      <protection locked="0"/>
    </xf>
    <xf numFmtId="0" fontId="10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4" fillId="0" borderId="0" applyFont="0" applyFill="0" applyBorder="0" applyAlignment="0" applyProtection="0"/>
    <xf numFmtId="0" fontId="10" fillId="0" borderId="0"/>
    <xf numFmtId="0" fontId="13" fillId="0" borderId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3" fillId="0" borderId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0" fillId="0" borderId="0"/>
    <xf numFmtId="0" fontId="10" fillId="0" borderId="0"/>
    <xf numFmtId="0" fontId="4" fillId="0" borderId="0" applyFont="0" applyFill="0" applyBorder="0" applyAlignment="0" applyProtection="0"/>
    <xf numFmtId="0" fontId="13" fillId="0" borderId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3" fillId="0" borderId="0"/>
    <xf numFmtId="0" fontId="6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8" fontId="8" fillId="0" borderId="0" applyFont="0" applyFill="0" applyBorder="0" applyProtection="0">
      <alignment vertical="center"/>
    </xf>
    <xf numFmtId="219" fontId="8" fillId="0" borderId="0">
      <alignment vertical="center"/>
    </xf>
    <xf numFmtId="220" fontId="8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5" fillId="0" borderId="0"/>
    <xf numFmtId="0" fontId="4" fillId="0" borderId="0" applyFont="0" applyFill="0" applyBorder="0" applyAlignment="0" applyProtection="0"/>
    <xf numFmtId="206" fontId="66" fillId="0" borderId="2">
      <alignment vertical="center"/>
    </xf>
    <xf numFmtId="9" fontId="22" fillId="0" borderId="0">
      <alignment vertical="center"/>
    </xf>
    <xf numFmtId="186" fontId="10" fillId="0" borderId="0" applyFont="0" applyFill="0" applyBorder="0" applyAlignment="0" applyProtection="0"/>
    <xf numFmtId="3" fontId="7" fillId="0" borderId="2"/>
    <xf numFmtId="0" fontId="22" fillId="0" borderId="0">
      <alignment vertical="center"/>
    </xf>
    <xf numFmtId="3" fontId="7" fillId="0" borderId="2"/>
    <xf numFmtId="10" fontId="22" fillId="0" borderId="0">
      <alignment vertical="center"/>
    </xf>
    <xf numFmtId="0" fontId="22" fillId="0" borderId="0">
      <alignment vertical="center"/>
    </xf>
    <xf numFmtId="177" fontId="1" fillId="0" borderId="0">
      <alignment vertical="center"/>
    </xf>
    <xf numFmtId="229" fontId="4" fillId="0" borderId="0">
      <alignment vertical="center"/>
    </xf>
    <xf numFmtId="0" fontId="16" fillId="0" borderId="0"/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3" fontId="67" fillId="0" borderId="4">
      <alignment horizontal="right" vertical="center"/>
    </xf>
    <xf numFmtId="0" fontId="14" fillId="0" borderId="0"/>
    <xf numFmtId="0" fontId="10" fillId="0" borderId="0" applyNumberFormat="0" applyFill="0" applyBorder="0" applyAlignment="0" applyProtection="0"/>
    <xf numFmtId="212" fontId="68" fillId="0" borderId="0">
      <protection locked="0"/>
    </xf>
    <xf numFmtId="212" fontId="69" fillId="0" borderId="0">
      <protection locked="0"/>
    </xf>
    <xf numFmtId="2" fontId="67" fillId="0" borderId="4">
      <alignment horizontal="right" vertical="center"/>
    </xf>
    <xf numFmtId="0" fontId="4" fillId="0" borderId="0"/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2" fontId="67" fillId="0" borderId="4">
      <alignment horizontal="right" vertical="center"/>
    </xf>
    <xf numFmtId="0" fontId="116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1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5" fillId="14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9" fontId="4" fillId="0" borderId="0">
      <protection locked="0"/>
    </xf>
    <xf numFmtId="0" fontId="117" fillId="20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" fillId="0" borderId="0"/>
    <xf numFmtId="0" fontId="15" fillId="0" borderId="0"/>
    <xf numFmtId="0" fontId="117" fillId="26" borderId="0" applyNumberFormat="0" applyBorder="0" applyAlignment="0" applyProtection="0">
      <alignment vertical="center"/>
    </xf>
    <xf numFmtId="0" fontId="117" fillId="27" borderId="0" applyNumberFormat="0" applyBorder="0" applyAlignment="0" applyProtection="0">
      <alignment vertical="center"/>
    </xf>
    <xf numFmtId="0" fontId="117" fillId="28" borderId="0" applyNumberFormat="0" applyBorder="0" applyAlignment="0" applyProtection="0">
      <alignment vertical="center"/>
    </xf>
    <xf numFmtId="0" fontId="117" fillId="29" borderId="0" applyNumberFormat="0" applyBorder="0" applyAlignment="0" applyProtection="0">
      <alignment vertical="center"/>
    </xf>
    <xf numFmtId="0" fontId="117" fillId="30" borderId="0" applyNumberFormat="0" applyBorder="0" applyAlignment="0" applyProtection="0">
      <alignment vertical="center"/>
    </xf>
    <xf numFmtId="0" fontId="117" fillId="31" borderId="0" applyNumberFormat="0" applyBorder="0" applyAlignment="0" applyProtection="0">
      <alignment vertical="center"/>
    </xf>
    <xf numFmtId="178" fontId="16" fillId="0" borderId="0"/>
    <xf numFmtId="0" fontId="8" fillId="0" borderId="0" applyBorder="0">
      <alignment horizontal="right" vertical="center"/>
    </xf>
    <xf numFmtId="3" fontId="70" fillId="0" borderId="1" applyFill="0" applyBorder="0" applyAlignment="0" applyProtection="0">
      <alignment horizontal="centerContinuous" vertical="center"/>
    </xf>
    <xf numFmtId="0" fontId="8" fillId="0" borderId="0" applyBorder="0">
      <alignment horizontal="right" vertical="center"/>
    </xf>
    <xf numFmtId="0" fontId="118" fillId="0" borderId="0" applyNumberFormat="0" applyFill="0" applyBorder="0" applyAlignment="0" applyProtection="0">
      <alignment vertical="center"/>
    </xf>
    <xf numFmtId="0" fontId="119" fillId="32" borderId="26" applyNumberFormat="0" applyAlignment="0" applyProtection="0">
      <alignment vertical="center"/>
    </xf>
    <xf numFmtId="2" fontId="17" fillId="0" borderId="0" applyFont="0" applyFill="0" applyBorder="0" applyAlignment="0" applyProtection="0"/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0" fontId="18" fillId="0" borderId="0" applyNumberFormat="0" applyFill="0" applyBorder="0" applyAlignment="0" applyProtection="0"/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19" fillId="0" borderId="0" applyNumberFormat="0" applyFill="0" applyBorder="0" applyAlignment="0" applyProtection="0"/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24" fillId="0" borderId="0"/>
    <xf numFmtId="178" fontId="20" fillId="0" borderId="0"/>
    <xf numFmtId="219" fontId="12" fillId="0" borderId="5" applyFont="0" applyFill="0" applyBorder="0" applyAlignment="0">
      <alignment horizontal="left" vertical="center"/>
    </xf>
    <xf numFmtId="0" fontId="1" fillId="0" borderId="0">
      <protection locked="0"/>
    </xf>
    <xf numFmtId="0" fontId="120" fillId="33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3" fontId="13" fillId="0" borderId="6">
      <alignment horizontal="center"/>
    </xf>
    <xf numFmtId="37" fontId="7" fillId="0" borderId="0"/>
    <xf numFmtId="0" fontId="4" fillId="3" borderId="0">
      <alignment horizontal="left"/>
    </xf>
    <xf numFmtId="0" fontId="17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66" fillId="0" borderId="0" applyFont="0"/>
    <xf numFmtId="0" fontId="71" fillId="0" borderId="0" applyNumberFormat="0" applyFill="0" applyBorder="0" applyAlignment="0" applyProtection="0">
      <alignment vertical="top"/>
      <protection locked="0"/>
    </xf>
    <xf numFmtId="40" fontId="72" fillId="0" borderId="0" applyFont="0" applyFill="0" applyBorder="0" applyAlignment="0" applyProtection="0"/>
    <xf numFmtId="38" fontId="7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6" fontId="12" fillId="0" borderId="7">
      <alignment vertical="center"/>
    </xf>
    <xf numFmtId="0" fontId="6" fillId="34" borderId="27" applyNumberFormat="0" applyFont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22" fillId="0" borderId="0" applyBorder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3" fillId="0" borderId="0"/>
    <xf numFmtId="0" fontId="8" fillId="0" borderId="0" applyNumberFormat="0" applyFont="0" applyFill="0" applyBorder="0" applyProtection="0">
      <alignment horizontal="distributed" vertical="center" justifyLastLine="1"/>
    </xf>
    <xf numFmtId="212" fontId="68" fillId="0" borderId="0">
      <protection locked="0"/>
    </xf>
    <xf numFmtId="221" fontId="8" fillId="0" borderId="0" applyFont="0" applyFill="0" applyBorder="0" applyProtection="0">
      <alignment horizontal="center" vertical="center"/>
    </xf>
    <xf numFmtId="222" fontId="8" fillId="0" borderId="0" applyFont="0" applyFill="0" applyBorder="0" applyProtection="0">
      <alignment horizontal="center" vertical="center"/>
    </xf>
    <xf numFmtId="9" fontId="20" fillId="4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208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121" fillId="35" borderId="0" applyNumberFormat="0" applyBorder="0" applyAlignment="0" applyProtection="0">
      <alignment vertical="center"/>
    </xf>
    <xf numFmtId="212" fontId="58" fillId="2" borderId="3">
      <protection locked="0"/>
    </xf>
    <xf numFmtId="0" fontId="74" fillId="0" borderId="2">
      <alignment vertical="center" wrapText="1"/>
    </xf>
    <xf numFmtId="0" fontId="75" fillId="0" borderId="0"/>
    <xf numFmtId="0" fontId="1" fillId="0" borderId="0"/>
    <xf numFmtId="0" fontId="8" fillId="0" borderId="0" applyNumberFormat="0" applyFont="0" applyFill="0" applyBorder="0" applyProtection="0">
      <alignment horizontal="centerContinuous" vertical="center"/>
    </xf>
    <xf numFmtId="176" fontId="5" fillId="0" borderId="8">
      <alignment vertical="center"/>
    </xf>
    <xf numFmtId="3" fontId="8" fillId="0" borderId="2"/>
    <xf numFmtId="0" fontId="8" fillId="0" borderId="2"/>
    <xf numFmtId="3" fontId="8" fillId="0" borderId="9"/>
    <xf numFmtId="3" fontId="8" fillId="0" borderId="10"/>
    <xf numFmtId="0" fontId="76" fillId="0" borderId="2"/>
    <xf numFmtId="0" fontId="77" fillId="0" borderId="0">
      <alignment horizontal="center"/>
    </xf>
    <xf numFmtId="0" fontId="78" fillId="0" borderId="11">
      <alignment horizontal="center"/>
    </xf>
    <xf numFmtId="0" fontId="122" fillId="0" borderId="0" applyNumberFormat="0" applyFill="0" applyBorder="0" applyAlignment="0" applyProtection="0">
      <alignment vertical="center"/>
    </xf>
    <xf numFmtId="0" fontId="123" fillId="36" borderId="28" applyNumberFormat="0" applyAlignment="0" applyProtection="0">
      <alignment vertical="center"/>
    </xf>
    <xf numFmtId="0" fontId="70" fillId="0" borderId="2" applyFont="0" applyFill="0" applyBorder="0" applyAlignment="0" applyProtection="0"/>
    <xf numFmtId="0" fontId="79" fillId="0" borderId="0">
      <alignment vertical="center"/>
    </xf>
    <xf numFmtId="209" fontId="23" fillId="0" borderId="0">
      <alignment vertical="center"/>
    </xf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38" fontId="62" fillId="0" borderId="0" applyFill="0" applyBorder="0" applyAlignment="0" applyProtection="0"/>
    <xf numFmtId="0" fontId="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4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" fillId="0" borderId="0" applyFon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" fillId="0" borderId="0" applyFont="0" applyFill="0" applyBorder="0" applyAlignment="0" applyProtection="0"/>
    <xf numFmtId="0" fontId="4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9" fillId="0" borderId="12"/>
    <xf numFmtId="0" fontId="124" fillId="0" borderId="29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25" fillId="0" borderId="30" applyNumberFormat="0" applyFill="0" applyAlignment="0" applyProtection="0">
      <alignment vertical="center"/>
    </xf>
    <xf numFmtId="231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0" fontId="83" fillId="0" borderId="0">
      <alignment vertical="center"/>
    </xf>
    <xf numFmtId="0" fontId="65" fillId="0" borderId="0"/>
    <xf numFmtId="0" fontId="126" fillId="37" borderId="26" applyNumberFormat="0" applyAlignment="0" applyProtection="0">
      <alignment vertical="center"/>
    </xf>
    <xf numFmtId="4" fontId="17" fillId="0" borderId="0" applyFont="0" applyFill="0" applyBorder="0" applyAlignment="0" applyProtection="0"/>
    <xf numFmtId="0" fontId="24" fillId="0" borderId="0"/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3" fontId="17" fillId="0" borderId="0" applyFont="0" applyFill="0" applyBorder="0" applyAlignment="0" applyProtection="0"/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0" fontId="128" fillId="0" borderId="31" applyNumberFormat="0" applyFill="0" applyAlignment="0" applyProtection="0">
      <alignment vertical="center"/>
    </xf>
    <xf numFmtId="0" fontId="4" fillId="0" borderId="0">
      <alignment vertical="center"/>
    </xf>
    <xf numFmtId="0" fontId="84" fillId="0" borderId="0">
      <alignment horizontal="centerContinuous" vertical="center"/>
    </xf>
    <xf numFmtId="0" fontId="129" fillId="0" borderId="32" applyNumberFormat="0" applyFill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4" fillId="0" borderId="2">
      <alignment horizontal="distributed" vertical="center" justifyLastLine="1"/>
    </xf>
    <xf numFmtId="0" fontId="4" fillId="0" borderId="13">
      <alignment horizontal="distributed" vertical="top" justifyLastLine="1"/>
    </xf>
    <xf numFmtId="0" fontId="4" fillId="0" borderId="14">
      <alignment horizontal="distributed" justifyLastLine="1"/>
    </xf>
    <xf numFmtId="206" fontId="85" fillId="0" borderId="0">
      <alignment vertical="center"/>
    </xf>
    <xf numFmtId="0" fontId="131" fillId="38" borderId="0" applyNumberFormat="0" applyBorder="0" applyAlignment="0" applyProtection="0">
      <alignment vertical="center"/>
    </xf>
    <xf numFmtId="0" fontId="4" fillId="0" borderId="0"/>
    <xf numFmtId="187" fontId="86" fillId="0" borderId="0" applyFont="0" applyFill="0" applyBorder="0" applyAlignment="0" applyProtection="0"/>
    <xf numFmtId="40" fontId="87" fillId="0" borderId="0" applyFont="0" applyFill="0" applyBorder="0" applyAlignment="0" applyProtection="0"/>
    <xf numFmtId="0" fontId="132" fillId="32" borderId="34" applyNumberFormat="0" applyAlignment="0" applyProtection="0">
      <alignment vertical="center"/>
    </xf>
    <xf numFmtId="212" fontId="68" fillId="0" borderId="0">
      <protection locked="0"/>
    </xf>
    <xf numFmtId="0" fontId="4" fillId="0" borderId="0" applyFont="0" applyFill="0" applyBorder="0" applyAlignment="0" applyProtection="0"/>
    <xf numFmtId="209" fontId="12" fillId="0" borderId="0" applyFont="0" applyFill="0" applyBorder="0" applyAlignment="0" applyProtection="0">
      <alignment horizontal="centerContinuous" vertical="center"/>
    </xf>
    <xf numFmtId="212" fontId="68" fillId="0" borderId="0">
      <protection locked="0"/>
    </xf>
    <xf numFmtId="223" fontId="8" fillId="0" borderId="0" applyFont="0" applyFill="0" applyBorder="0" applyProtection="0">
      <alignment vertical="center"/>
    </xf>
    <xf numFmtId="38" fontId="8" fillId="0" borderId="0" applyFont="0" applyFill="0" applyBorder="0" applyProtection="0">
      <alignment vertical="center"/>
    </xf>
    <xf numFmtId="209" fontId="4" fillId="0" borderId="0" applyFont="0" applyFill="0" applyBorder="0" applyAlignment="0" applyProtection="0"/>
    <xf numFmtId="179" fontId="20" fillId="4" borderId="0" applyFill="0" applyBorder="0" applyProtection="0">
      <alignment horizontal="right"/>
    </xf>
    <xf numFmtId="38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38" fontId="8" fillId="0" borderId="0" applyFill="0" applyBorder="0" applyAlignment="0" applyProtection="0">
      <alignment vertical="center"/>
    </xf>
    <xf numFmtId="234" fontId="12" fillId="0" borderId="0" applyFont="0" applyFill="0" applyBorder="0" applyAlignment="0" applyProtection="0">
      <alignment textRotation="255"/>
    </xf>
    <xf numFmtId="235" fontId="12" fillId="0" borderId="0" applyFont="0" applyFill="0" applyBorder="0" applyAlignment="0" applyProtection="0">
      <alignment textRotation="255"/>
    </xf>
    <xf numFmtId="236" fontId="12" fillId="0" borderId="0" applyFont="0" applyFill="0" applyBorder="0" applyAlignment="0" applyProtection="0">
      <alignment textRotation="255"/>
    </xf>
    <xf numFmtId="206" fontId="7" fillId="0" borderId="1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212" fontId="68" fillId="0" borderId="0">
      <protection locked="0"/>
    </xf>
    <xf numFmtId="212" fontId="68" fillId="0" borderId="0">
      <protection locked="0"/>
    </xf>
    <xf numFmtId="42" fontId="1" fillId="0" borderId="0" applyFont="0" applyFill="0" applyBorder="0" applyAlignment="0" applyProtection="0"/>
    <xf numFmtId="10" fontId="17" fillId="0" borderId="0" applyFont="0" applyFill="0" applyBorder="0" applyAlignment="0" applyProtection="0"/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37" fontId="4" fillId="0" borderId="0">
      <protection locked="0"/>
    </xf>
    <xf numFmtId="212" fontId="68" fillId="0" borderId="0">
      <protection locked="0"/>
    </xf>
    <xf numFmtId="0" fontId="7" fillId="0" borderId="14">
      <alignment horizontal="distributed" justifyLastLine="1"/>
    </xf>
    <xf numFmtId="0" fontId="7" fillId="0" borderId="15">
      <alignment horizontal="distributed" vertical="center" justifyLastLine="1"/>
    </xf>
    <xf numFmtId="0" fontId="7" fillId="0" borderId="16">
      <alignment horizontal="distributed" vertical="top" justifyLastLine="1"/>
    </xf>
    <xf numFmtId="1" fontId="73" fillId="0" borderId="5">
      <alignment horizontal="left" vertical="top" wrapText="1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4" fillId="0" borderId="8">
      <alignment vertical="center" wrapText="1"/>
    </xf>
    <xf numFmtId="0" fontId="88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7" fillId="0" borderId="17" applyNumberFormat="0" applyFont="0" applyFill="0" applyAlignment="0" applyProtection="0"/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0" fontId="25" fillId="0" borderId="17">
      <protection locked="0"/>
    </xf>
    <xf numFmtId="186" fontId="86" fillId="0" borderId="0" applyFont="0" applyFill="0" applyBorder="0" applyAlignment="0" applyProtection="0"/>
    <xf numFmtId="238" fontId="87" fillId="0" borderId="0" applyFont="0" applyFill="0" applyBorder="0" applyAlignment="0" applyProtection="0"/>
    <xf numFmtId="238" fontId="87" fillId="0" borderId="0" applyFont="0" applyFill="0" applyBorder="0" applyAlignment="0" applyProtection="0"/>
    <xf numFmtId="190" fontId="12" fillId="0" borderId="0" applyFont="0" applyFill="0" applyBorder="0" applyAlignment="0" applyProtection="0"/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239" fontId="4" fillId="0" borderId="0">
      <protection locked="0"/>
    </xf>
    <xf numFmtId="185" fontId="17" fillId="0" borderId="0" applyFont="0" applyFill="0" applyBorder="0" applyAlignment="0" applyProtection="0"/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240" fontId="4" fillId="0" borderId="0">
      <protection locked="0"/>
    </xf>
    <xf numFmtId="0" fontId="21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41" fontId="16" fillId="5" borderId="18">
      <alignment horizontal="center" vertical="center"/>
    </xf>
    <xf numFmtId="212" fontId="68" fillId="0" borderId="0">
      <protection locked="0"/>
    </xf>
    <xf numFmtId="212" fontId="69" fillId="0" borderId="0">
      <protection locked="0"/>
    </xf>
    <xf numFmtId="0" fontId="1" fillId="0" borderId="0">
      <protection locked="0"/>
    </xf>
    <xf numFmtId="212" fontId="68" fillId="0" borderId="0">
      <protection locked="0"/>
    </xf>
    <xf numFmtId="212" fontId="69" fillId="0" borderId="0">
      <protection locked="0"/>
    </xf>
    <xf numFmtId="242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210" fontId="89" fillId="0" borderId="0" applyFont="0" applyFill="0" applyBorder="0" applyAlignment="0" applyProtection="0"/>
    <xf numFmtId="0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210" fontId="90" fillId="0" borderId="0" applyFont="0" applyFill="0" applyBorder="0" applyAlignment="0" applyProtection="0"/>
    <xf numFmtId="37" fontId="29" fillId="0" borderId="0" applyFont="0" applyFill="0" applyBorder="0" applyAlignment="0" applyProtection="0"/>
    <xf numFmtId="186" fontId="10" fillId="0" borderId="0" applyFont="0" applyFill="0" applyBorder="0" applyAlignment="0" applyProtection="0"/>
    <xf numFmtId="0" fontId="1" fillId="0" borderId="0">
      <protection locked="0"/>
    </xf>
    <xf numFmtId="0" fontId="29" fillId="0" borderId="0" applyFont="0" applyFill="0" applyBorder="0" applyAlignment="0" applyProtection="0"/>
    <xf numFmtId="243" fontId="28" fillId="0" borderId="0" applyFont="0" applyFill="0" applyBorder="0" applyAlignment="0" applyProtection="0"/>
    <xf numFmtId="44" fontId="27" fillId="0" borderId="0" applyFont="0" applyFill="0" applyBorder="0" applyAlignment="0" applyProtection="0"/>
    <xf numFmtId="211" fontId="89" fillId="0" borderId="0" applyFont="0" applyFill="0" applyBorder="0" applyAlignment="0" applyProtection="0"/>
    <xf numFmtId="0" fontId="27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90" fillId="0" borderId="0" applyFont="0" applyFill="0" applyBorder="0" applyAlignment="0" applyProtection="0"/>
    <xf numFmtId="37" fontId="29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0" fontId="13" fillId="0" borderId="0"/>
    <xf numFmtId="0" fontId="30" fillId="0" borderId="0">
      <alignment horizontal="center" wrapText="1"/>
      <protection locked="0"/>
    </xf>
    <xf numFmtId="212" fontId="68" fillId="0" borderId="0">
      <protection locked="0"/>
    </xf>
    <xf numFmtId="212" fontId="69" fillId="0" borderId="0">
      <protection locked="0"/>
    </xf>
    <xf numFmtId="212" fontId="68" fillId="0" borderId="0">
      <protection locked="0"/>
    </xf>
    <xf numFmtId="212" fontId="69" fillId="0" borderId="0">
      <protection locked="0"/>
    </xf>
    <xf numFmtId="24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06" fontId="8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4" fillId="0" borderId="0" applyFont="0" applyFill="0" applyBorder="0" applyAlignment="0" applyProtection="0"/>
    <xf numFmtId="206" fontId="92" fillId="0" borderId="0" applyFont="0" applyFill="0" applyBorder="0" applyAlignment="0" applyProtection="0"/>
    <xf numFmtId="0" fontId="4" fillId="0" borderId="0" applyFont="0" applyFill="0" applyBorder="0" applyAlignment="0" applyProtection="0"/>
    <xf numFmtId="206" fontId="90" fillId="0" borderId="0" applyFont="0" applyFill="0" applyBorder="0" applyAlignment="0" applyProtection="0"/>
    <xf numFmtId="37" fontId="29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29" fillId="0" borderId="0" applyFont="0" applyFill="0" applyBorder="0" applyAlignment="0" applyProtection="0"/>
    <xf numFmtId="245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207" fontId="89" fillId="0" borderId="0" applyFont="0" applyFill="0" applyBorder="0" applyAlignment="0" applyProtection="0"/>
    <xf numFmtId="0" fontId="27" fillId="0" borderId="0" applyFont="0" applyFill="0" applyBorder="0" applyAlignment="0" applyProtection="0"/>
    <xf numFmtId="207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207" fontId="90" fillId="0" borderId="0" applyFont="0" applyFill="0" applyBorder="0" applyAlignment="0" applyProtection="0"/>
    <xf numFmtId="37" fontId="29" fillId="0" borderId="0" applyFont="0" applyFill="0" applyBorder="0" applyAlignment="0" applyProtection="0"/>
    <xf numFmtId="189" fontId="31" fillId="0" borderId="0" applyFont="0" applyFill="0" applyBorder="0" applyAlignment="0" applyProtection="0"/>
    <xf numFmtId="0" fontId="10" fillId="0" borderId="0"/>
    <xf numFmtId="0" fontId="33" fillId="0" borderId="0"/>
    <xf numFmtId="202" fontId="26" fillId="0" borderId="0" applyFont="0" applyFill="0" applyBorder="0" applyAlignment="0" applyProtection="0">
      <alignment horizontal="right"/>
    </xf>
    <xf numFmtId="0" fontId="32" fillId="0" borderId="0"/>
    <xf numFmtId="0" fontId="93" fillId="0" borderId="0" applyNumberFormat="0" applyFill="0" applyBorder="0" applyAlignment="0" applyProtection="0"/>
    <xf numFmtId="0" fontId="33" fillId="0" borderId="0"/>
    <xf numFmtId="212" fontId="68" fillId="0" borderId="0">
      <protection locked="0"/>
    </xf>
    <xf numFmtId="212" fontId="69" fillId="0" borderId="0">
      <protection locked="0"/>
    </xf>
    <xf numFmtId="0" fontId="94" fillId="0" borderId="0"/>
    <xf numFmtId="0" fontId="95" fillId="0" borderId="0" quotePrefix="1"/>
    <xf numFmtId="0" fontId="28" fillId="0" borderId="0"/>
    <xf numFmtId="0" fontId="29" fillId="0" borderId="0"/>
    <xf numFmtId="0" fontId="28" fillId="0" borderId="0"/>
    <xf numFmtId="0" fontId="33" fillId="0" borderId="0"/>
    <xf numFmtId="0" fontId="96" fillId="0" borderId="0"/>
    <xf numFmtId="0" fontId="97" fillId="0" borderId="0"/>
    <xf numFmtId="37" fontId="28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98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29" fillId="0" borderId="0"/>
    <xf numFmtId="195" fontId="26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246" fontId="4" fillId="0" borderId="0" applyFill="0" applyBorder="0" applyAlignment="0"/>
    <xf numFmtId="17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93" fontId="34" fillId="0" borderId="0" applyFill="0" applyBorder="0" applyAlignment="0"/>
    <xf numFmtId="196" fontId="26" fillId="0" borderId="0" applyFill="0" applyBorder="0" applyAlignment="0"/>
    <xf numFmtId="197" fontId="26" fillId="0" borderId="0" applyFill="0" applyBorder="0" applyAlignment="0"/>
    <xf numFmtId="195" fontId="26" fillId="0" borderId="0" applyFill="0" applyBorder="0" applyAlignment="0"/>
    <xf numFmtId="198" fontId="26" fillId="0" borderId="0" applyFill="0" applyBorder="0" applyAlignment="0"/>
    <xf numFmtId="17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10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00" fillId="0" borderId="0" applyNumberFormat="0" applyFill="0" applyBorder="0" applyAlignment="0" applyProtection="0">
      <alignment vertical="top"/>
      <protection locked="0"/>
    </xf>
    <xf numFmtId="4" fontId="25" fillId="0" borderId="0">
      <protection locked="0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38" fontId="13" fillId="0" borderId="0" applyFont="0" applyFill="0" applyBorder="0" applyAlignment="0" applyProtection="0"/>
    <xf numFmtId="195" fontId="26" fillId="0" borderId="0" applyFont="0" applyFill="0" applyBorder="0" applyAlignment="0" applyProtection="0"/>
    <xf numFmtId="203" fontId="36" fillId="0" borderId="0"/>
    <xf numFmtId="0" fontId="10" fillId="0" borderId="0" applyFont="0" applyFill="0" applyBorder="0" applyAlignment="0" applyProtection="0"/>
    <xf numFmtId="215" fontId="20" fillId="0" borderId="0">
      <protection locked="0"/>
    </xf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37" fillId="0" borderId="0" applyNumberFormat="0" applyAlignment="0">
      <alignment horizontal="left"/>
    </xf>
    <xf numFmtId="0" fontId="12" fillId="0" borderId="0" applyFont="0" applyFill="0" applyBorder="0" applyAlignment="0" applyProtection="0"/>
    <xf numFmtId="0" fontId="4" fillId="0" borderId="0">
      <protection locked="0"/>
    </xf>
    <xf numFmtId="0" fontId="13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238" fontId="10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247" fontId="1" fillId="0" borderId="0">
      <protection locked="0"/>
    </xf>
    <xf numFmtId="181" fontId="1" fillId="0" borderId="2" applyFill="0" applyBorder="0" applyAlignment="0"/>
    <xf numFmtId="0" fontId="20" fillId="0" borderId="0" applyFont="0" applyFill="0" applyBorder="0" applyAlignment="0" applyProtection="0"/>
    <xf numFmtId="216" fontId="20" fillId="0" borderId="0">
      <protection locked="0"/>
    </xf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0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4" fontId="25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249" fontId="1" fillId="0" borderId="0">
      <protection locked="0"/>
    </xf>
    <xf numFmtId="14" fontId="38" fillId="0" borderId="0" applyFill="0" applyBorder="0" applyAlignment="0"/>
    <xf numFmtId="212" fontId="1" fillId="0" borderId="0">
      <protection locked="0"/>
    </xf>
    <xf numFmtId="191" fontId="10" fillId="0" borderId="19">
      <alignment vertical="center"/>
    </xf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205" fontId="1" fillId="0" borderId="0"/>
    <xf numFmtId="250" fontId="101" fillId="0" borderId="0"/>
    <xf numFmtId="250" fontId="101" fillId="0" borderId="0"/>
    <xf numFmtId="250" fontId="101" fillId="0" borderId="0"/>
    <xf numFmtId="250" fontId="101" fillId="0" borderId="0"/>
    <xf numFmtId="250" fontId="101" fillId="0" borderId="0"/>
    <xf numFmtId="250" fontId="101" fillId="0" borderId="0"/>
    <xf numFmtId="250" fontId="101" fillId="0" borderId="0"/>
    <xf numFmtId="250" fontId="101" fillId="0" borderId="0"/>
    <xf numFmtId="250" fontId="101" fillId="0" borderId="0"/>
    <xf numFmtId="250" fontId="101" fillId="0" borderId="0"/>
    <xf numFmtId="250" fontId="101" fillId="0" borderId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195" fontId="26" fillId="0" borderId="0" applyFill="0" applyBorder="0" applyAlignment="0"/>
    <xf numFmtId="17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95" fontId="26" fillId="0" borderId="0" applyFill="0" applyBorder="0" applyAlignment="0"/>
    <xf numFmtId="198" fontId="26" fillId="0" borderId="0" applyFill="0" applyBorder="0" applyAlignment="0"/>
    <xf numFmtId="17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39" fillId="0" borderId="0" applyNumberFormat="0" applyAlignment="0">
      <alignment horizontal="left"/>
    </xf>
    <xf numFmtId="224" fontId="40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25" fillId="0" borderId="0">
      <protection locked="0"/>
    </xf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25" fillId="0" borderId="0">
      <protection locked="0"/>
    </xf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41" fillId="0" borderId="0">
      <protection locked="0"/>
    </xf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25" fillId="0" borderId="0">
      <protection locked="0"/>
    </xf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25" fillId="0" borderId="0">
      <protection locked="0"/>
    </xf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25" fillId="0" borderId="0">
      <protection locked="0"/>
    </xf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41" fillId="0" borderId="0">
      <protection locked="0"/>
    </xf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0" fontId="104" fillId="0" borderId="0" applyNumberFormat="0" applyFont="0" applyFill="0" applyBorder="0" applyAlignment="0" applyProtection="0"/>
    <xf numFmtId="3" fontId="105" fillId="0" borderId="0" applyFont="0" applyFill="0" applyBorder="0" applyAlignment="0" applyProtection="0"/>
    <xf numFmtId="213" fontId="25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251" fontId="1" fillId="0" borderId="0">
      <protection locked="0"/>
    </xf>
    <xf numFmtId="0" fontId="42" fillId="0" borderId="0" applyNumberFormat="0" applyFill="0" applyBorder="0" applyAlignment="0" applyProtection="0"/>
    <xf numFmtId="2" fontId="43" fillId="0" borderId="0">
      <alignment horizontal="left"/>
    </xf>
    <xf numFmtId="38" fontId="44" fillId="4" borderId="0" applyNumberFormat="0" applyBorder="0" applyAlignment="0" applyProtection="0"/>
    <xf numFmtId="3" fontId="22" fillId="0" borderId="7">
      <alignment horizontal="right" vertical="center"/>
    </xf>
    <xf numFmtId="4" fontId="22" fillId="0" borderId="7">
      <alignment horizontal="right" vertical="center"/>
    </xf>
    <xf numFmtId="0" fontId="45" fillId="0" borderId="0">
      <alignment horizontal="left"/>
    </xf>
    <xf numFmtId="0" fontId="46" fillId="0" borderId="20" applyNumberFormat="0" applyAlignment="0" applyProtection="0">
      <alignment horizontal="left" vertical="center"/>
    </xf>
    <xf numFmtId="0" fontId="46" fillId="0" borderId="21">
      <alignment horizontal="left" vertical="center"/>
    </xf>
    <xf numFmtId="0" fontId="25" fillId="0" borderId="0">
      <protection locked="0"/>
    </xf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2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212" fontId="47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12" fontId="47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252" fontId="1" fillId="0" borderId="0">
      <protection locked="0"/>
    </xf>
    <xf numFmtId="0" fontId="48" fillId="0" borderId="22">
      <alignment horizontal="center"/>
    </xf>
    <xf numFmtId="0" fontId="48" fillId="0" borderId="0">
      <alignment horizontal="center"/>
    </xf>
    <xf numFmtId="0" fontId="107" fillId="0" borderId="0" applyNumberFormat="0" applyFill="0" applyBorder="0" applyAlignment="0" applyProtection="0"/>
    <xf numFmtId="0" fontId="108" fillId="0" borderId="23" applyNumberFormat="0" applyFill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10" fontId="44" fillId="4" borderId="2" applyNumberFormat="0" applyBorder="0" applyAlignment="0" applyProtection="0"/>
    <xf numFmtId="0" fontId="1" fillId="0" borderId="22">
      <protection locked="0"/>
    </xf>
    <xf numFmtId="195" fontId="26" fillId="0" borderId="0" applyFill="0" applyBorder="0" applyAlignment="0"/>
    <xf numFmtId="17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95" fontId="26" fillId="0" borderId="0" applyFill="0" applyBorder="0" applyAlignment="0"/>
    <xf numFmtId="198" fontId="26" fillId="0" borderId="0" applyFill="0" applyBorder="0" applyAlignment="0"/>
    <xf numFmtId="17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206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0" fillId="0" borderId="22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5" fontId="105" fillId="0" borderId="0" applyFont="0" applyFill="0" applyBorder="0" applyAlignment="0" applyProtection="0"/>
    <xf numFmtId="37" fontId="51" fillId="0" borderId="0"/>
    <xf numFmtId="0" fontId="10" fillId="0" borderId="0" applyNumberFormat="0" applyFill="0" applyBorder="0" applyAlignment="0" applyProtection="0"/>
    <xf numFmtId="0" fontId="4" fillId="0" borderId="0"/>
    <xf numFmtId="192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0" fillId="0" borderId="0"/>
    <xf numFmtId="0" fontId="10" fillId="0" borderId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4" fontId="30" fillId="0" borderId="0">
      <alignment horizontal="center" wrapText="1"/>
      <protection locked="0"/>
    </xf>
    <xf numFmtId="0" fontId="4" fillId="0" borderId="0">
      <protection locked="0"/>
    </xf>
    <xf numFmtId="182" fontId="10" fillId="0" borderId="0" applyFont="0" applyFill="0" applyBorder="0" applyAlignment="0" applyProtection="0"/>
    <xf numFmtId="197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10" fontId="10" fillId="0" borderId="0" applyFont="0" applyFill="0" applyBorder="0" applyAlignment="0" applyProtection="0"/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253" fontId="1" fillId="0" borderId="0">
      <protection locked="0"/>
    </xf>
    <xf numFmtId="199" fontId="26" fillId="0" borderId="0" applyFont="0" applyFill="0" applyBorder="0" applyAlignment="0" applyProtection="0"/>
    <xf numFmtId="195" fontId="26" fillId="0" borderId="0" applyFill="0" applyBorder="0" applyAlignment="0"/>
    <xf numFmtId="17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95" fontId="26" fillId="0" borderId="0" applyFill="0" applyBorder="0" applyAlignment="0"/>
    <xf numFmtId="198" fontId="26" fillId="0" borderId="0" applyFill="0" applyBorder="0" applyAlignment="0"/>
    <xf numFmtId="17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52" fillId="6" borderId="0" applyNumberFormat="0" applyFont="0" applyBorder="0" applyAlignment="0">
      <alignment horizontal="center"/>
    </xf>
    <xf numFmtId="194" fontId="10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0" fontId="52" fillId="1" borderId="21" applyNumberFormat="0" applyFont="0" applyAlignment="0">
      <alignment horizontal="center"/>
    </xf>
    <xf numFmtId="0" fontId="53" fillId="0" borderId="0" applyNumberFormat="0" applyFill="0" applyBorder="0" applyAlignment="0">
      <alignment horizontal="center"/>
    </xf>
    <xf numFmtId="0" fontId="1" fillId="0" borderId="0">
      <alignment horizontal="center"/>
    </xf>
    <xf numFmtId="0" fontId="50" fillId="0" borderId="0"/>
    <xf numFmtId="40" fontId="54" fillId="0" borderId="0" applyBorder="0">
      <alignment horizontal="right"/>
    </xf>
    <xf numFmtId="49" fontId="38" fillId="0" borderId="0" applyFill="0" applyBorder="0" applyAlignment="0"/>
    <xf numFmtId="199" fontId="26" fillId="0" borderId="0" applyFill="0" applyBorder="0" applyAlignment="0"/>
    <xf numFmtId="200" fontId="26" fillId="0" borderId="0" applyFill="0" applyBorder="0" applyAlignment="0"/>
    <xf numFmtId="0" fontId="10" fillId="0" borderId="0"/>
    <xf numFmtId="0" fontId="29" fillId="0" borderId="0"/>
    <xf numFmtId="0" fontId="29" fillId="0" borderId="0"/>
    <xf numFmtId="49" fontId="55" fillId="0" borderId="0" applyFill="0" applyBorder="0" applyProtection="0">
      <alignment horizontal="centerContinuous" vertical="center"/>
    </xf>
    <xf numFmtId="0" fontId="112" fillId="0" borderId="0" applyFill="0" applyBorder="0" applyProtection="0">
      <alignment horizontal="centerContinuous" vertical="center"/>
    </xf>
    <xf numFmtId="0" fontId="16" fillId="4" borderId="0" applyFill="0" applyBorder="0" applyProtection="0">
      <alignment horizontal="center" vertical="center"/>
    </xf>
    <xf numFmtId="212" fontId="25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252" fontId="1" fillId="0" borderId="24">
      <protection locked="0"/>
    </xf>
    <xf numFmtId="0" fontId="56" fillId="0" borderId="25">
      <alignment horizontal="left"/>
    </xf>
    <xf numFmtId="37" fontId="44" fillId="7" borderId="0" applyNumberFormat="0" applyBorder="0" applyAlignment="0" applyProtection="0"/>
    <xf numFmtId="37" fontId="44" fillId="0" borderId="0"/>
    <xf numFmtId="3" fontId="113" fillId="0" borderId="23" applyProtection="0"/>
    <xf numFmtId="2" fontId="105" fillId="0" borderId="0" applyFont="0" applyFill="0" applyBorder="0" applyAlignment="0" applyProtection="0"/>
    <xf numFmtId="254" fontId="13" fillId="0" borderId="0" applyFont="0" applyFill="0" applyBorder="0" applyAlignment="0" applyProtection="0"/>
    <xf numFmtId="255" fontId="13" fillId="0" borderId="0" applyFont="0" applyFill="0" applyBorder="0" applyAlignment="0" applyProtection="0"/>
    <xf numFmtId="0" fontId="114" fillId="0" borderId="0"/>
    <xf numFmtId="0" fontId="4" fillId="0" borderId="0" applyFon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256" fontId="1" fillId="0" borderId="0" applyFont="0" applyFill="0" applyBorder="0" applyAlignment="0" applyProtection="0"/>
    <xf numFmtId="0" fontId="22" fillId="0" borderId="2" applyNumberFormat="0" applyBorder="0" applyAlignment="0"/>
    <xf numFmtId="257" fontId="4" fillId="0" borderId="0"/>
    <xf numFmtId="261" fontId="4" fillId="0" borderId="0" applyFont="0" applyFill="0" applyBorder="0" applyAlignment="0" applyProtection="0"/>
    <xf numFmtId="258" fontId="4" fillId="0" borderId="0"/>
    <xf numFmtId="259" fontId="4" fillId="0" borderId="0"/>
    <xf numFmtId="38" fontId="44" fillId="41" borderId="0" applyNumberFormat="0" applyBorder="0" applyAlignment="0" applyProtection="0"/>
    <xf numFmtId="10" fontId="44" fillId="42" borderId="2" applyNumberFormat="0" applyBorder="0" applyAlignment="0" applyProtection="0"/>
    <xf numFmtId="260" fontId="4" fillId="0" borderId="0"/>
    <xf numFmtId="0" fontId="10" fillId="0" borderId="0"/>
    <xf numFmtId="9" fontId="133" fillId="0" borderId="0" applyFont="0" applyFill="0" applyBorder="0" applyAlignment="0" applyProtection="0"/>
    <xf numFmtId="264" fontId="4" fillId="0" borderId="0">
      <alignment vertical="center"/>
    </xf>
    <xf numFmtId="41" fontId="1" fillId="0" borderId="0" applyFont="0" applyFill="0" applyBorder="0" applyAlignment="0" applyProtection="0"/>
    <xf numFmtId="4" fontId="25" fillId="0" borderId="0">
      <protection locked="0"/>
    </xf>
    <xf numFmtId="263" fontId="4" fillId="0" borderId="0">
      <protection locked="0"/>
    </xf>
    <xf numFmtId="0" fontId="1" fillId="0" borderId="0"/>
    <xf numFmtId="262" fontId="4" fillId="0" borderId="0">
      <protection locked="0"/>
    </xf>
    <xf numFmtId="4" fontId="25" fillId="0" borderId="0">
      <protection locked="0"/>
    </xf>
    <xf numFmtId="0" fontId="1" fillId="0" borderId="0"/>
  </cellStyleXfs>
  <cellXfs count="145">
    <xf numFmtId="0" fontId="0" fillId="0" borderId="0" xfId="0"/>
    <xf numFmtId="41" fontId="136" fillId="0" borderId="0" xfId="910" applyFont="1" applyFill="1" applyBorder="1" applyAlignment="1">
      <alignment vertical="center"/>
    </xf>
    <xf numFmtId="41" fontId="137" fillId="0" borderId="0" xfId="910" applyFont="1" applyFill="1" applyBorder="1" applyAlignment="1">
      <alignment vertical="center"/>
    </xf>
    <xf numFmtId="41" fontId="137" fillId="46" borderId="8" xfId="910" applyFont="1" applyFill="1" applyBorder="1" applyAlignment="1">
      <alignment horizontal="center" vertical="center"/>
    </xf>
    <xf numFmtId="181" fontId="137" fillId="0" borderId="25" xfId="910" applyNumberFormat="1" applyFont="1" applyFill="1" applyBorder="1" applyAlignment="1">
      <alignment horizontal="right" vertical="center"/>
    </xf>
    <xf numFmtId="41" fontId="136" fillId="0" borderId="8" xfId="910" applyFont="1" applyFill="1" applyBorder="1" applyAlignment="1">
      <alignment horizontal="left" vertical="center"/>
    </xf>
    <xf numFmtId="41" fontId="136" fillId="0" borderId="8" xfId="910" applyFont="1" applyFill="1" applyBorder="1" applyAlignment="1">
      <alignment horizontal="left" vertical="center" shrinkToFit="1"/>
    </xf>
    <xf numFmtId="41" fontId="136" fillId="0" borderId="8" xfId="910" applyFont="1" applyBorder="1" applyAlignment="1">
      <alignment horizontal="center" vertical="center"/>
    </xf>
    <xf numFmtId="181" fontId="136" fillId="40" borderId="8" xfId="910" applyNumberFormat="1" applyFont="1" applyFill="1" applyBorder="1" applyAlignment="1">
      <alignment vertical="center" wrapText="1"/>
    </xf>
    <xf numFmtId="41" fontId="138" fillId="0" borderId="8" xfId="910" applyFont="1" applyFill="1" applyBorder="1" applyAlignment="1">
      <alignment horizontal="center" vertical="center"/>
    </xf>
    <xf numFmtId="41" fontId="136" fillId="0" borderId="8" xfId="910" applyFont="1" applyFill="1" applyBorder="1" applyAlignment="1">
      <alignment horizontal="center" vertical="center" shrinkToFit="1"/>
    </xf>
    <xf numFmtId="41" fontId="136" fillId="0" borderId="8" xfId="910" applyFont="1" applyFill="1" applyBorder="1" applyAlignment="1">
      <alignment horizontal="center" vertical="center"/>
    </xf>
    <xf numFmtId="41" fontId="136" fillId="0" borderId="35" xfId="910" applyFont="1" applyFill="1" applyBorder="1" applyAlignment="1">
      <alignment horizontal="center" vertical="center"/>
    </xf>
    <xf numFmtId="41" fontId="137" fillId="0" borderId="8" xfId="910" applyFont="1" applyFill="1" applyBorder="1" applyAlignment="1">
      <alignment horizontal="left" vertical="center"/>
    </xf>
    <xf numFmtId="41" fontId="137" fillId="40" borderId="8" xfId="910" applyFont="1" applyFill="1" applyBorder="1" applyAlignment="1">
      <alignment horizontal="left" vertical="center"/>
    </xf>
    <xf numFmtId="41" fontId="136" fillId="40" borderId="8" xfId="910" applyFont="1" applyFill="1" applyBorder="1" applyAlignment="1">
      <alignment horizontal="left" vertical="center"/>
    </xf>
    <xf numFmtId="41" fontId="137" fillId="40" borderId="8" xfId="910" applyFont="1" applyFill="1" applyBorder="1" applyAlignment="1">
      <alignment horizontal="center" vertical="center"/>
    </xf>
    <xf numFmtId="181" fontId="136" fillId="40" borderId="8" xfId="910" applyNumberFormat="1" applyFont="1" applyFill="1" applyBorder="1" applyAlignment="1">
      <alignment horizontal="center" vertical="center" wrapText="1"/>
    </xf>
    <xf numFmtId="41" fontId="136" fillId="40" borderId="8" xfId="910" applyFont="1" applyFill="1" applyBorder="1" applyAlignment="1">
      <alignment horizontal="center" vertical="center"/>
    </xf>
    <xf numFmtId="41" fontId="136" fillId="40" borderId="35" xfId="910" applyFont="1" applyFill="1" applyBorder="1" applyAlignment="1">
      <alignment horizontal="center" vertical="center"/>
    </xf>
    <xf numFmtId="41" fontId="136" fillId="0" borderId="35" xfId="910" applyFont="1" applyFill="1" applyBorder="1" applyAlignment="1">
      <alignment horizontal="center" vertical="center" shrinkToFit="1"/>
    </xf>
    <xf numFmtId="181" fontId="136" fillId="0" borderId="8" xfId="910" applyNumberFormat="1" applyFont="1" applyFill="1" applyBorder="1" applyAlignment="1">
      <alignment vertical="center" wrapText="1"/>
    </xf>
    <xf numFmtId="181" fontId="137" fillId="45" borderId="25" xfId="910" applyNumberFormat="1" applyFont="1" applyFill="1" applyBorder="1" applyAlignment="1">
      <alignment horizontal="right" vertical="center"/>
    </xf>
    <xf numFmtId="41" fontId="139" fillId="45" borderId="8" xfId="910" applyFont="1" applyFill="1" applyBorder="1" applyAlignment="1">
      <alignment horizontal="left" vertical="center"/>
    </xf>
    <xf numFmtId="41" fontId="140" fillId="45" borderId="8" xfId="910" applyFont="1" applyFill="1" applyBorder="1" applyAlignment="1">
      <alignment horizontal="left" vertical="center"/>
    </xf>
    <xf numFmtId="41" fontId="141" fillId="45" borderId="8" xfId="910" applyFont="1" applyFill="1" applyBorder="1" applyAlignment="1">
      <alignment horizontal="center" vertical="center"/>
    </xf>
    <xf numFmtId="181" fontId="142" fillId="45" borderId="8" xfId="910" applyNumberFormat="1" applyFont="1" applyFill="1" applyBorder="1" applyAlignment="1">
      <alignment horizontal="right" vertical="center"/>
    </xf>
    <xf numFmtId="41" fontId="143" fillId="45" borderId="8" xfId="910" applyFont="1" applyFill="1" applyBorder="1" applyAlignment="1">
      <alignment horizontal="right" vertical="center"/>
    </xf>
    <xf numFmtId="41" fontId="142" fillId="45" borderId="35" xfId="910" applyFont="1" applyFill="1" applyBorder="1" applyAlignment="1">
      <alignment horizontal="center" vertical="center"/>
    </xf>
    <xf numFmtId="41" fontId="142" fillId="0" borderId="0" xfId="910" applyFont="1" applyFill="1" applyBorder="1" applyAlignment="1">
      <alignment horizontal="left" vertical="center"/>
    </xf>
    <xf numFmtId="181" fontId="137" fillId="0" borderId="25" xfId="910" quotePrefix="1" applyNumberFormat="1" applyFont="1" applyFill="1" applyBorder="1" applyAlignment="1">
      <alignment horizontal="right" vertical="center"/>
    </xf>
    <xf numFmtId="41" fontId="140" fillId="0" borderId="8" xfId="910" applyFont="1" applyFill="1" applyBorder="1" applyAlignment="1">
      <alignment horizontal="left" vertical="center"/>
    </xf>
    <xf numFmtId="41" fontId="140" fillId="0" borderId="8" xfId="910" applyFont="1" applyFill="1" applyBorder="1" applyAlignment="1">
      <alignment horizontal="left" vertical="center" shrinkToFit="1"/>
    </xf>
    <xf numFmtId="41" fontId="139" fillId="0" borderId="8" xfId="910" applyFont="1" applyFill="1" applyBorder="1" applyAlignment="1">
      <alignment horizontal="left" vertical="center"/>
    </xf>
    <xf numFmtId="41" fontId="141" fillId="0" borderId="8" xfId="910" applyFont="1" applyFill="1" applyBorder="1" applyAlignment="1">
      <alignment horizontal="center" vertical="center"/>
    </xf>
    <xf numFmtId="181" fontId="142" fillId="0" borderId="8" xfId="910" applyNumberFormat="1" applyFont="1" applyFill="1" applyBorder="1" applyAlignment="1">
      <alignment horizontal="right" vertical="center"/>
    </xf>
    <xf numFmtId="41" fontId="144" fillId="0" borderId="8" xfId="910" applyFont="1" applyFill="1" applyBorder="1" applyAlignment="1">
      <alignment horizontal="right" vertical="center"/>
    </xf>
    <xf numFmtId="41" fontId="142" fillId="0" borderId="35" xfId="910" applyFont="1" applyFill="1" applyBorder="1" applyAlignment="1">
      <alignment horizontal="center" vertical="center"/>
    </xf>
    <xf numFmtId="181" fontId="137" fillId="40" borderId="25" xfId="910" applyNumberFormat="1" applyFont="1" applyFill="1" applyBorder="1" applyAlignment="1">
      <alignment horizontal="right" vertical="center"/>
    </xf>
    <xf numFmtId="181" fontId="137" fillId="40" borderId="25" xfId="910" quotePrefix="1" applyNumberFormat="1" applyFont="1" applyFill="1" applyBorder="1" applyAlignment="1">
      <alignment horizontal="right" vertical="center"/>
    </xf>
    <xf numFmtId="181" fontId="137" fillId="0" borderId="25" xfId="910" applyNumberFormat="1" applyFont="1" applyBorder="1" applyAlignment="1">
      <alignment horizontal="right" vertical="center"/>
    </xf>
    <xf numFmtId="41" fontId="138" fillId="0" borderId="8" xfId="910" applyFont="1" applyBorder="1" applyAlignment="1">
      <alignment horizontal="center" vertical="center"/>
    </xf>
    <xf numFmtId="41" fontId="136" fillId="0" borderId="0" xfId="910" applyFont="1" applyFill="1" applyBorder="1" applyAlignment="1">
      <alignment horizontal="left" vertical="center"/>
    </xf>
    <xf numFmtId="181" fontId="137" fillId="44" borderId="25" xfId="910" applyNumberFormat="1" applyFont="1" applyFill="1" applyBorder="1" applyAlignment="1">
      <alignment horizontal="right" vertical="center"/>
    </xf>
    <xf numFmtId="41" fontId="139" fillId="44" borderId="8" xfId="910" applyFont="1" applyFill="1" applyBorder="1" applyAlignment="1">
      <alignment horizontal="left" vertical="center"/>
    </xf>
    <xf numFmtId="41" fontId="140" fillId="44" borderId="8" xfId="910" applyFont="1" applyFill="1" applyBorder="1" applyAlignment="1">
      <alignment horizontal="left" vertical="center"/>
    </xf>
    <xf numFmtId="41" fontId="141" fillId="44" borderId="8" xfId="910" applyFont="1" applyFill="1" applyBorder="1" applyAlignment="1">
      <alignment horizontal="center" vertical="center"/>
    </xf>
    <xf numFmtId="181" fontId="142" fillId="44" borderId="8" xfId="910" applyNumberFormat="1" applyFont="1" applyFill="1" applyBorder="1" applyAlignment="1">
      <alignment horizontal="right" vertical="center"/>
    </xf>
    <xf numFmtId="41" fontId="143" fillId="44" borderId="8" xfId="910" applyFont="1" applyFill="1" applyBorder="1" applyAlignment="1">
      <alignment horizontal="right" vertical="center"/>
    </xf>
    <xf numFmtId="41" fontId="142" fillId="44" borderId="35" xfId="910" applyFont="1" applyFill="1" applyBorder="1" applyAlignment="1">
      <alignment horizontal="center" vertical="center"/>
    </xf>
    <xf numFmtId="41" fontId="142" fillId="43" borderId="0" xfId="910" applyFont="1" applyFill="1" applyBorder="1" applyAlignment="1">
      <alignment horizontal="left" vertical="center"/>
    </xf>
    <xf numFmtId="41" fontId="136" fillId="0" borderId="8" xfId="910" applyFont="1" applyBorder="1" applyAlignment="1">
      <alignment horizontal="left" vertical="center"/>
    </xf>
    <xf numFmtId="180" fontId="137" fillId="0" borderId="25" xfId="910" applyNumberFormat="1" applyFont="1" applyFill="1" applyBorder="1" applyAlignment="1">
      <alignment horizontal="right" vertical="center"/>
    </xf>
    <xf numFmtId="180" fontId="136" fillId="0" borderId="25" xfId="910" applyNumberFormat="1" applyFont="1" applyFill="1" applyBorder="1" applyAlignment="1">
      <alignment horizontal="right" vertical="center"/>
    </xf>
    <xf numFmtId="41" fontId="142" fillId="0" borderId="8" xfId="910" applyFont="1" applyFill="1" applyBorder="1" applyAlignment="1">
      <alignment horizontal="right" vertical="center"/>
    </xf>
    <xf numFmtId="41" fontId="140" fillId="40" borderId="8" xfId="910" applyFont="1" applyFill="1" applyBorder="1" applyAlignment="1">
      <alignment horizontal="left" vertical="center"/>
    </xf>
    <xf numFmtId="41" fontId="140" fillId="0" borderId="8" xfId="910" applyFont="1" applyBorder="1" applyAlignment="1">
      <alignment horizontal="center" vertical="center"/>
    </xf>
    <xf numFmtId="181" fontId="140" fillId="40" borderId="8" xfId="910" applyNumberFormat="1" applyFont="1" applyFill="1" applyBorder="1" applyAlignment="1">
      <alignment horizontal="center" vertical="center" wrapText="1"/>
    </xf>
    <xf numFmtId="41" fontId="136" fillId="0" borderId="8" xfId="910" applyFont="1" applyFill="1" applyBorder="1" applyAlignment="1">
      <alignment vertical="center"/>
    </xf>
    <xf numFmtId="181" fontId="136" fillId="0" borderId="8" xfId="910" applyNumberFormat="1" applyFont="1" applyFill="1" applyBorder="1" applyAlignment="1">
      <alignment horizontal="right" vertical="center"/>
    </xf>
    <xf numFmtId="41" fontId="136" fillId="0" borderId="8" xfId="910" applyFont="1" applyFill="1" applyBorder="1" applyAlignment="1">
      <alignment horizontal="right" vertical="center"/>
    </xf>
    <xf numFmtId="41" fontId="136" fillId="0" borderId="35" xfId="910" applyFont="1" applyFill="1" applyBorder="1" applyAlignment="1">
      <alignment vertical="center"/>
    </xf>
    <xf numFmtId="41" fontId="143" fillId="0" borderId="8" xfId="910" applyFont="1" applyFill="1" applyBorder="1" applyAlignment="1">
      <alignment horizontal="right" vertical="center"/>
    </xf>
    <xf numFmtId="181" fontId="137" fillId="39" borderId="25" xfId="910" applyNumberFormat="1" applyFont="1" applyFill="1" applyBorder="1" applyAlignment="1">
      <alignment horizontal="right" vertical="center"/>
    </xf>
    <xf numFmtId="41" fontId="137" fillId="39" borderId="8" xfId="910" applyFont="1" applyFill="1" applyBorder="1" applyAlignment="1">
      <alignment horizontal="left" vertical="center"/>
    </xf>
    <xf numFmtId="41" fontId="136" fillId="39" borderId="8" xfId="910" applyFont="1" applyFill="1" applyBorder="1" applyAlignment="1">
      <alignment horizontal="left" vertical="center"/>
    </xf>
    <xf numFmtId="41" fontId="137" fillId="39" borderId="8" xfId="910" applyFont="1" applyFill="1" applyBorder="1" applyAlignment="1">
      <alignment horizontal="center" vertical="center"/>
    </xf>
    <xf numFmtId="181" fontId="136" fillId="39" borderId="8" xfId="910" applyNumberFormat="1" applyFont="1" applyFill="1" applyBorder="1" applyAlignment="1">
      <alignment horizontal="right" vertical="center"/>
    </xf>
    <xf numFmtId="41" fontId="137" fillId="39" borderId="8" xfId="910" applyFont="1" applyFill="1" applyBorder="1" applyAlignment="1">
      <alignment horizontal="right" vertical="center"/>
    </xf>
    <xf numFmtId="41" fontId="136" fillId="0" borderId="0" xfId="910" applyFont="1" applyBorder="1" applyAlignment="1">
      <alignment vertical="center"/>
    </xf>
    <xf numFmtId="41" fontId="136" fillId="0" borderId="8" xfId="910" applyFont="1" applyBorder="1" applyAlignment="1">
      <alignment vertical="center"/>
    </xf>
    <xf numFmtId="41" fontId="136" fillId="0" borderId="35" xfId="910" applyFont="1" applyBorder="1" applyAlignment="1">
      <alignment vertical="center"/>
    </xf>
    <xf numFmtId="181" fontId="137" fillId="0" borderId="36" xfId="910" applyNumberFormat="1" applyFont="1" applyBorder="1" applyAlignment="1">
      <alignment horizontal="right" vertical="center"/>
    </xf>
    <xf numFmtId="41" fontId="136" fillId="0" borderId="6" xfId="910" applyFont="1" applyBorder="1" applyAlignment="1">
      <alignment horizontal="left" vertical="center"/>
    </xf>
    <xf numFmtId="41" fontId="136" fillId="0" borderId="6" xfId="910" applyFont="1" applyBorder="1" applyAlignment="1">
      <alignment horizontal="center" vertical="center"/>
    </xf>
    <xf numFmtId="181" fontId="136" fillId="0" borderId="6" xfId="910" applyNumberFormat="1" applyFont="1" applyFill="1" applyBorder="1" applyAlignment="1">
      <alignment horizontal="right" vertical="center"/>
    </xf>
    <xf numFmtId="41" fontId="136" fillId="0" borderId="6" xfId="910" applyFont="1" applyFill="1" applyBorder="1" applyAlignment="1">
      <alignment horizontal="right" vertical="center"/>
    </xf>
    <xf numFmtId="41" fontId="136" fillId="0" borderId="6" xfId="910" applyFont="1" applyFill="1" applyBorder="1" applyAlignment="1">
      <alignment vertical="center"/>
    </xf>
    <xf numFmtId="41" fontId="136" fillId="0" borderId="6" xfId="910" applyFont="1" applyBorder="1" applyAlignment="1">
      <alignment vertical="center"/>
    </xf>
    <xf numFmtId="41" fontId="136" fillId="0" borderId="37" xfId="910" applyFont="1" applyBorder="1" applyAlignment="1">
      <alignment vertical="center"/>
    </xf>
    <xf numFmtId="181" fontId="137" fillId="0" borderId="0" xfId="910" applyNumberFormat="1" applyFont="1" applyBorder="1" applyAlignment="1">
      <alignment horizontal="right" vertical="center"/>
    </xf>
    <xf numFmtId="41" fontId="136" fillId="0" borderId="0" xfId="910" applyFont="1" applyBorder="1" applyAlignment="1">
      <alignment horizontal="left" vertical="center"/>
    </xf>
    <xf numFmtId="41" fontId="136" fillId="0" borderId="0" xfId="910" applyFont="1" applyBorder="1" applyAlignment="1">
      <alignment horizontal="center" vertical="center"/>
    </xf>
    <xf numFmtId="181" fontId="136" fillId="0" borderId="0" xfId="910" applyNumberFormat="1" applyFont="1" applyBorder="1" applyAlignment="1">
      <alignment horizontal="right" vertical="center"/>
    </xf>
    <xf numFmtId="41" fontId="136" fillId="0" borderId="0" xfId="910" applyFont="1" applyBorder="1" applyAlignment="1">
      <alignment horizontal="right" vertical="center"/>
    </xf>
    <xf numFmtId="0" fontId="146" fillId="0" borderId="0" xfId="1391" applyFont="1">
      <alignment vertical="center"/>
    </xf>
    <xf numFmtId="41" fontId="147" fillId="0" borderId="41" xfId="2136" applyNumberFormat="1" applyFont="1" applyBorder="1" applyAlignment="1">
      <alignment vertical="center"/>
    </xf>
    <xf numFmtId="0" fontId="148" fillId="0" borderId="41" xfId="2136" applyFont="1" applyBorder="1" applyAlignment="1">
      <alignment vertical="center"/>
    </xf>
    <xf numFmtId="0" fontId="137" fillId="0" borderId="0" xfId="2136" applyFont="1" applyAlignment="1">
      <alignment vertical="center"/>
    </xf>
    <xf numFmtId="0" fontId="148" fillId="0" borderId="0" xfId="2136" applyFont="1" applyAlignment="1">
      <alignment vertical="center"/>
    </xf>
    <xf numFmtId="0" fontId="148" fillId="0" borderId="43" xfId="2136" applyFont="1" applyBorder="1" applyAlignment="1">
      <alignment horizontal="center" vertical="center"/>
    </xf>
    <xf numFmtId="0" fontId="148" fillId="0" borderId="44" xfId="2136" applyFont="1" applyBorder="1" applyAlignment="1">
      <alignment horizontal="center" vertical="center"/>
    </xf>
    <xf numFmtId="0" fontId="148" fillId="0" borderId="46" xfId="2136" applyFont="1" applyBorder="1" applyAlignment="1">
      <alignment horizontal="distributed" vertical="distributed"/>
    </xf>
    <xf numFmtId="41" fontId="148" fillId="0" borderId="46" xfId="920" applyFont="1" applyFill="1" applyBorder="1" applyAlignment="1">
      <alignment vertical="center"/>
    </xf>
    <xf numFmtId="0" fontId="148" fillId="0" borderId="46" xfId="2136" applyFont="1" applyBorder="1" applyAlignment="1">
      <alignment vertical="center"/>
    </xf>
    <xf numFmtId="0" fontId="148" fillId="0" borderId="47" xfId="2136" applyFont="1" applyBorder="1" applyAlignment="1">
      <alignment vertical="center"/>
    </xf>
    <xf numFmtId="41" fontId="148" fillId="0" borderId="46" xfId="2136" applyNumberFormat="1" applyFont="1" applyBorder="1" applyAlignment="1">
      <alignment vertical="center"/>
    </xf>
    <xf numFmtId="0" fontId="148" fillId="0" borderId="49" xfId="2136" applyFont="1" applyBorder="1" applyAlignment="1">
      <alignment horizontal="distributed" vertical="distributed"/>
    </xf>
    <xf numFmtId="41" fontId="148" fillId="0" borderId="49" xfId="920" applyFont="1" applyFill="1" applyBorder="1" applyAlignment="1">
      <alignment vertical="center"/>
    </xf>
    <xf numFmtId="0" fontId="148" fillId="0" borderId="49" xfId="2136" applyFont="1" applyBorder="1" applyAlignment="1">
      <alignment vertical="center"/>
    </xf>
    <xf numFmtId="0" fontId="148" fillId="0" borderId="50" xfId="2136" applyFont="1" applyBorder="1" applyAlignment="1">
      <alignment vertical="center"/>
    </xf>
    <xf numFmtId="0" fontId="148" fillId="0" borderId="4" xfId="2136" applyFont="1" applyBorder="1" applyAlignment="1">
      <alignment horizontal="distributed" vertical="distributed"/>
    </xf>
    <xf numFmtId="41" fontId="148" fillId="0" borderId="4" xfId="2136" applyNumberFormat="1" applyFont="1" applyBorder="1" applyAlignment="1">
      <alignment vertical="center"/>
    </xf>
    <xf numFmtId="0" fontId="148" fillId="0" borderId="4" xfId="2136" applyFont="1" applyBorder="1" applyAlignment="1">
      <alignment vertical="center"/>
    </xf>
    <xf numFmtId="0" fontId="148" fillId="0" borderId="51" xfId="2136" applyFont="1" applyBorder="1" applyAlignment="1">
      <alignment vertical="center"/>
    </xf>
    <xf numFmtId="0" fontId="149" fillId="0" borderId="46" xfId="2136" applyFont="1" applyBorder="1" applyAlignment="1">
      <alignment horizontal="distributed" vertical="distributed"/>
    </xf>
    <xf numFmtId="41" fontId="148" fillId="0" borderId="8" xfId="2136" applyNumberFormat="1" applyFont="1" applyBorder="1" applyAlignment="1">
      <alignment vertical="center"/>
    </xf>
    <xf numFmtId="0" fontId="148" fillId="0" borderId="8" xfId="2136" applyFont="1" applyBorder="1" applyAlignment="1">
      <alignment vertical="center"/>
    </xf>
    <xf numFmtId="0" fontId="148" fillId="0" borderId="35" xfId="2136" applyFont="1" applyBorder="1" applyAlignment="1">
      <alignment vertical="center"/>
    </xf>
    <xf numFmtId="41" fontId="148" fillId="0" borderId="8" xfId="920" applyFont="1" applyFill="1" applyBorder="1" applyAlignment="1">
      <alignment vertical="center"/>
    </xf>
    <xf numFmtId="41" fontId="148" fillId="0" borderId="49" xfId="2136" applyNumberFormat="1" applyFont="1" applyBorder="1" applyAlignment="1">
      <alignment vertical="center"/>
    </xf>
    <xf numFmtId="41" fontId="148" fillId="47" borderId="6" xfId="2136" applyNumberFormat="1" applyFont="1" applyFill="1" applyBorder="1" applyAlignment="1">
      <alignment vertical="center"/>
    </xf>
    <xf numFmtId="0" fontId="148" fillId="47" borderId="6" xfId="2136" applyFont="1" applyFill="1" applyBorder="1" applyAlignment="1">
      <alignment vertical="center"/>
    </xf>
    <xf numFmtId="0" fontId="148" fillId="47" borderId="37" xfId="2136" applyFont="1" applyFill="1" applyBorder="1" applyAlignment="1">
      <alignment vertical="center"/>
    </xf>
    <xf numFmtId="0" fontId="146" fillId="47" borderId="0" xfId="1391" applyFont="1" applyFill="1">
      <alignment vertical="center"/>
    </xf>
    <xf numFmtId="0" fontId="148" fillId="0" borderId="25" xfId="2136" applyFont="1" applyBorder="1" applyAlignment="1">
      <alignment horizontal="distributed" vertical="distributed"/>
    </xf>
    <xf numFmtId="0" fontId="148" fillId="0" borderId="8" xfId="2136" applyFont="1" applyBorder="1" applyAlignment="1">
      <alignment horizontal="distributed" vertical="distributed"/>
    </xf>
    <xf numFmtId="0" fontId="148" fillId="0" borderId="53" xfId="2136" applyFont="1" applyBorder="1" applyAlignment="1">
      <alignment horizontal="distributed" vertical="distributed"/>
    </xf>
    <xf numFmtId="0" fontId="148" fillId="0" borderId="54" xfId="2136" applyFont="1" applyBorder="1" applyAlignment="1">
      <alignment horizontal="distributed" vertical="distributed"/>
    </xf>
    <xf numFmtId="0" fontId="148" fillId="0" borderId="55" xfId="2136" applyFont="1" applyBorder="1" applyAlignment="1">
      <alignment horizontal="distributed" vertical="distributed"/>
    </xf>
    <xf numFmtId="0" fontId="148" fillId="47" borderId="36" xfId="2136" applyFont="1" applyFill="1" applyBorder="1" applyAlignment="1">
      <alignment horizontal="distributed" vertical="distributed"/>
    </xf>
    <xf numFmtId="0" fontId="148" fillId="47" borderId="6" xfId="2136" applyFont="1" applyFill="1" applyBorder="1" applyAlignment="1">
      <alignment horizontal="distributed" vertical="distributed"/>
    </xf>
    <xf numFmtId="0" fontId="145" fillId="0" borderId="0" xfId="2136" applyFont="1" applyAlignment="1">
      <alignment horizontal="center" vertical="center"/>
    </xf>
    <xf numFmtId="0" fontId="148" fillId="0" borderId="42" xfId="2136" applyFont="1" applyBorder="1" applyAlignment="1">
      <alignment horizontal="center" vertical="center"/>
    </xf>
    <xf numFmtId="0" fontId="148" fillId="0" borderId="43" xfId="2136" applyFont="1" applyBorder="1" applyAlignment="1">
      <alignment horizontal="center" vertical="center"/>
    </xf>
    <xf numFmtId="0" fontId="148" fillId="0" borderId="45" xfId="2136" applyFont="1" applyBorder="1" applyAlignment="1">
      <alignment horizontal="center" vertical="center" textRotation="255"/>
    </xf>
    <xf numFmtId="0" fontId="148" fillId="0" borderId="48" xfId="2136" applyFont="1" applyBorder="1" applyAlignment="1">
      <alignment horizontal="center" vertical="center" textRotation="255"/>
    </xf>
    <xf numFmtId="0" fontId="148" fillId="0" borderId="52" xfId="2136" applyFont="1" applyBorder="1" applyAlignment="1">
      <alignment horizontal="center" vertical="center"/>
    </xf>
    <xf numFmtId="0" fontId="148" fillId="0" borderId="4" xfId="2136" applyFont="1" applyBorder="1" applyAlignment="1">
      <alignment horizontal="center" vertical="center" textRotation="255"/>
    </xf>
    <xf numFmtId="0" fontId="148" fillId="0" borderId="8" xfId="2136" applyFont="1" applyBorder="1" applyAlignment="1">
      <alignment horizontal="center" vertical="center" textRotation="255"/>
    </xf>
    <xf numFmtId="0" fontId="148" fillId="0" borderId="49" xfId="2136" applyFont="1" applyBorder="1" applyAlignment="1">
      <alignment horizontal="center" vertical="center" textRotation="255"/>
    </xf>
    <xf numFmtId="0" fontId="148" fillId="0" borderId="46" xfId="2136" applyFont="1" applyBorder="1" applyAlignment="1">
      <alignment horizontal="center" vertical="center" textRotation="255"/>
    </xf>
    <xf numFmtId="0" fontId="148" fillId="0" borderId="4" xfId="2136" applyFont="1" applyBorder="1" applyAlignment="1">
      <alignment horizontal="center" vertical="center"/>
    </xf>
    <xf numFmtId="41" fontId="148" fillId="0" borderId="46" xfId="920" applyFont="1" applyFill="1" applyBorder="1" applyAlignment="1">
      <alignment horizontal="center" vertical="center"/>
    </xf>
    <xf numFmtId="0" fontId="148" fillId="0" borderId="46" xfId="2136" applyFont="1" applyBorder="1" applyAlignment="1">
      <alignment horizontal="left" vertical="center"/>
    </xf>
    <xf numFmtId="0" fontId="148" fillId="0" borderId="47" xfId="2136" applyFont="1" applyBorder="1" applyAlignment="1">
      <alignment horizontal="center" vertical="center"/>
    </xf>
    <xf numFmtId="41" fontId="137" fillId="46" borderId="38" xfId="910" applyFont="1" applyFill="1" applyBorder="1" applyAlignment="1">
      <alignment horizontal="center" vertical="center"/>
    </xf>
    <xf numFmtId="41" fontId="137" fillId="46" borderId="39" xfId="910" applyFont="1" applyFill="1" applyBorder="1" applyAlignment="1">
      <alignment horizontal="center" vertical="center"/>
    </xf>
    <xf numFmtId="41" fontId="137" fillId="46" borderId="35" xfId="910" applyFont="1" applyFill="1" applyBorder="1" applyAlignment="1">
      <alignment horizontal="center" vertical="center"/>
    </xf>
    <xf numFmtId="41" fontId="135" fillId="0" borderId="0" xfId="910" applyFont="1" applyFill="1" applyBorder="1" applyAlignment="1">
      <alignment horizontal="center" vertical="center"/>
    </xf>
    <xf numFmtId="181" fontId="137" fillId="46" borderId="40" xfId="910" applyNumberFormat="1" applyFont="1" applyFill="1" applyBorder="1" applyAlignment="1">
      <alignment horizontal="right" vertical="center"/>
    </xf>
    <xf numFmtId="181" fontId="137" fillId="46" borderId="25" xfId="910" applyNumberFormat="1" applyFont="1" applyFill="1" applyBorder="1" applyAlignment="1">
      <alignment horizontal="right" vertical="center"/>
    </xf>
    <xf numFmtId="41" fontId="137" fillId="46" borderId="8" xfId="910" applyFont="1" applyFill="1" applyBorder="1" applyAlignment="1">
      <alignment horizontal="center" vertical="center"/>
    </xf>
    <xf numFmtId="181" fontId="137" fillId="46" borderId="38" xfId="910" applyNumberFormat="1" applyFont="1" applyFill="1" applyBorder="1" applyAlignment="1">
      <alignment horizontal="center" vertical="center" wrapText="1"/>
    </xf>
    <xf numFmtId="181" fontId="137" fillId="46" borderId="8" xfId="910" applyNumberFormat="1" applyFont="1" applyFill="1" applyBorder="1" applyAlignment="1">
      <alignment horizontal="center" vertical="center" wrapText="1"/>
    </xf>
  </cellXfs>
  <cellStyles count="2137">
    <cellStyle name=" " xfId="2" xr:uid="{00000000-0005-0000-0000-000000000000}"/>
    <cellStyle name=" _97연말" xfId="3" xr:uid="{00000000-0005-0000-0000-000001000000}"/>
    <cellStyle name=" _97연말1" xfId="4" xr:uid="{00000000-0005-0000-0000-000002000000}"/>
    <cellStyle name=" _Book1" xfId="5" xr:uid="{00000000-0005-0000-0000-000003000000}"/>
    <cellStyle name="#" xfId="6" xr:uid="{00000000-0005-0000-0000-000004000000}"/>
    <cellStyle name="#,##0" xfId="7" xr:uid="{00000000-0005-0000-0000-000005000000}"/>
    <cellStyle name="#,##0.0" xfId="8" xr:uid="{00000000-0005-0000-0000-000006000000}"/>
    <cellStyle name="#,##0.00" xfId="9" xr:uid="{00000000-0005-0000-0000-000007000000}"/>
    <cellStyle name="#,##0.000" xfId="10" xr:uid="{00000000-0005-0000-0000-000008000000}"/>
    <cellStyle name="$" xfId="11" xr:uid="{00000000-0005-0000-0000-000009000000}"/>
    <cellStyle name="$_0009김포공항LED교체공사(광일)" xfId="12" xr:uid="{00000000-0005-0000-0000-00000A000000}"/>
    <cellStyle name="$_0011KIST소각설비제작설치" xfId="15" xr:uid="{00000000-0005-0000-0000-00000B000000}"/>
    <cellStyle name="$_0011긴급전화기정산(99년형광일)" xfId="13" xr:uid="{00000000-0005-0000-0000-00000C000000}"/>
    <cellStyle name="$_0011부산종합경기장전광판" xfId="14" xr:uid="{00000000-0005-0000-0000-00000D000000}"/>
    <cellStyle name="$_0012문화유적지표석제작설치" xfId="16" xr:uid="{00000000-0005-0000-0000-00000E000000}"/>
    <cellStyle name="$_0102국제조명신공항분수조명" xfId="17" xr:uid="{00000000-0005-0000-0000-00000F000000}"/>
    <cellStyle name="$_0105담배자판기개조원가" xfId="18" xr:uid="{00000000-0005-0000-0000-000010000000}"/>
    <cellStyle name="$_0106LG인버터냉난방기제작-1" xfId="19" xr:uid="{00000000-0005-0000-0000-000011000000}"/>
    <cellStyle name="$_0107광전송장비구매설치" xfId="20" xr:uid="{00000000-0005-0000-0000-000012000000}"/>
    <cellStyle name="$_0107도공IBS설비SW부문(참조)" xfId="21" xr:uid="{00000000-0005-0000-0000-000013000000}"/>
    <cellStyle name="$_0107문화재복원용목재-8월6일" xfId="22" xr:uid="{00000000-0005-0000-0000-000014000000}"/>
    <cellStyle name="$_0107포천영중수배전반(제조,설치)" xfId="23" xr:uid="{00000000-0005-0000-0000-000015000000}"/>
    <cellStyle name="$_0108한국전기교통-LED교통신호등((원본))" xfId="24" xr:uid="{00000000-0005-0000-0000-000016000000}"/>
    <cellStyle name="$_0111해양수산부등명기제작" xfId="25" xr:uid="{00000000-0005-0000-0000-000017000000}"/>
    <cellStyle name="$_0112금감원사무자동화시스템" xfId="26" xr:uid="{00000000-0005-0000-0000-000018000000}"/>
    <cellStyle name="$_0112수도권매립지SW원가" xfId="27" xr:uid="{00000000-0005-0000-0000-000019000000}"/>
    <cellStyle name="$_0201종합예술회관의자제작설치" xfId="28" xr:uid="{00000000-0005-0000-0000-00001A000000}"/>
    <cellStyle name="$_0202마사회근무복" xfId="29" xr:uid="{00000000-0005-0000-0000-00001B000000}"/>
    <cellStyle name="$_0202부경교재-승강칠판" xfId="30" xr:uid="{00000000-0005-0000-0000-00001C000000}"/>
    <cellStyle name="$_0204한국석묘납골함-1규격" xfId="31" xr:uid="{00000000-0005-0000-0000-00001D000000}"/>
    <cellStyle name="$_2002결과표" xfId="32" xr:uid="{00000000-0005-0000-0000-00001E000000}"/>
    <cellStyle name="$_db진흥" xfId="40" xr:uid="{00000000-0005-0000-0000-00001F000000}"/>
    <cellStyle name="$_SE40" xfId="41" xr:uid="{00000000-0005-0000-0000-000020000000}"/>
    <cellStyle name="$_견적2" xfId="33" xr:uid="{00000000-0005-0000-0000-000021000000}"/>
    <cellStyle name="$_기아" xfId="34" xr:uid="{00000000-0005-0000-0000-000022000000}"/>
    <cellStyle name="$_동산용사촌수현(원본)" xfId="35" xr:uid="{00000000-0005-0000-0000-000023000000}"/>
    <cellStyle name="$_수초제거기(대양기계)" xfId="36" xr:uid="{00000000-0005-0000-0000-000024000000}"/>
    <cellStyle name="$_원본 - 한국전기교통-개선형신호등 4종" xfId="37" xr:uid="{00000000-0005-0000-0000-000025000000}"/>
    <cellStyle name="$_중앙선관위(투표,개표)" xfId="38" xr:uid="{00000000-0005-0000-0000-000026000000}"/>
    <cellStyle name="$_최종-한국전기교통-개선형신호등 4종(공수조정)" xfId="39" xr:uid="{00000000-0005-0000-0000-000027000000}"/>
    <cellStyle name="%(+,-,0)" xfId="42" xr:uid="{00000000-0005-0000-0000-000028000000}"/>
    <cellStyle name="(##.00)" xfId="43" xr:uid="{00000000-0005-0000-0000-000029000000}"/>
    <cellStyle name="(△콤마)" xfId="44" xr:uid="{00000000-0005-0000-0000-00002A000000}"/>
    <cellStyle name="(백분율)" xfId="45" xr:uid="{00000000-0005-0000-0000-00002B000000}"/>
    <cellStyle name="(콤마)" xfId="46" xr:uid="{00000000-0005-0000-0000-00002C000000}"/>
    <cellStyle name="?" xfId="47" xr:uid="{00000000-0005-0000-0000-00002D000000}"/>
    <cellStyle name="?_x0001_?" xfId="48" xr:uid="{00000000-0005-0000-0000-00002E000000}"/>
    <cellStyle name="??_x000c_둄_x001b__x000d_|?_x0001_?_x0003__x0014__x0007__x0001__x0001_" xfId="49" xr:uid="{00000000-0005-0000-0000-00002F000000}"/>
    <cellStyle name="??&amp;5_x0007_?._x0007_9_x0008_??_x0007__x0001__x0001_" xfId="50" xr:uid="{00000000-0005-0000-0000-000030000000}"/>
    <cellStyle name="??&amp;6_x0007_?/_x0007_9_x0008_??_x0007__x0001__x0001_" xfId="51" xr:uid="{00000000-0005-0000-0000-000031000000}"/>
    <cellStyle name="??&amp;O?&amp;H?_x0008__x000f__x0007_?_x0007__x0001__x0001_" xfId="53" xr:uid="{00000000-0005-0000-0000-000032000000}"/>
    <cellStyle name="??&amp;O?&amp;H?_x0008_??_x0007__x0001__x0001_" xfId="54" xr:uid="{00000000-0005-0000-0000-000033000000}"/>
    <cellStyle name="??&amp;멅?둃9_x0008_??_x0007__x0001__x0001_" xfId="52" xr:uid="{00000000-0005-0000-0000-000034000000}"/>
    <cellStyle name="???­ [0]_INQUIRY ¿?¾÷?ß?ø " xfId="55" xr:uid="{00000000-0005-0000-0000-000035000000}"/>
    <cellStyle name="???­_INQUIRY ¿?¾÷?ß?ø " xfId="56" xr:uid="{00000000-0005-0000-0000-000036000000}"/>
    <cellStyle name="???Ø_??°???(2¿?) " xfId="57" xr:uid="{00000000-0005-0000-0000-000037000000}"/>
    <cellStyle name="??_????? " xfId="58" xr:uid="{00000000-0005-0000-0000-000038000000}"/>
    <cellStyle name="?Þ¸¶ [0]_INQUIRY ¿?¾÷?ß?ø " xfId="60" xr:uid="{00000000-0005-0000-0000-000039000000}"/>
    <cellStyle name="?Þ¸¶_INQUIRY ¿?¾÷?ß?ø " xfId="61" xr:uid="{00000000-0005-0000-0000-00003A000000}"/>
    <cellStyle name="?W?_laroux" xfId="62" xr:uid="{00000000-0005-0000-0000-00003B000000}"/>
    <cellStyle name="?曹%U?&amp;H?_x0008_?s_x000a__x0007__x0001__x0001_" xfId="59" xr:uid="{00000000-0005-0000-0000-00003C000000}"/>
    <cellStyle name="_0001 (2)" xfId="63" xr:uid="{00000000-0005-0000-0000-00003D000000}"/>
    <cellStyle name="_0002 (2)" xfId="64" xr:uid="{00000000-0005-0000-0000-00003E000000}"/>
    <cellStyle name="_0006 (2)" xfId="65" xr:uid="{00000000-0005-0000-0000-00003F000000}"/>
    <cellStyle name="_0006 (3)" xfId="66" xr:uid="{00000000-0005-0000-0000-000040000000}"/>
    <cellStyle name="_0106-06-007 금속 및 수장공사 단가견적- 대림" xfId="67" xr:uid="{00000000-0005-0000-0000-000041000000}"/>
    <cellStyle name="_01경영관리a(1)" xfId="68" xr:uid="{00000000-0005-0000-0000-000042000000}"/>
    <cellStyle name="_04.05.21 공통가설최종안(현장송부)" xfId="69" xr:uid="{00000000-0005-0000-0000-000043000000}"/>
    <cellStyle name="_05 건축-인테리어(상업)공내역" xfId="70" xr:uid="{00000000-0005-0000-0000-000044000000}"/>
    <cellStyle name="_0605뉴월드호텔 객실공사(11.12.14F)" xfId="71" xr:uid="{00000000-0005-0000-0000-000045000000}"/>
    <cellStyle name="_060830자재청구서" xfId="72" xr:uid="{00000000-0005-0000-0000-000046000000}"/>
    <cellStyle name="_1115-견적서양식(현재)" xfId="73" xr:uid="{00000000-0005-0000-0000-000047000000}"/>
    <cellStyle name="_1408 barracks" xfId="74" xr:uid="{00000000-0005-0000-0000-000048000000}"/>
    <cellStyle name="_1차공사실행(본사.0315)" xfId="75" xr:uid="{00000000-0005-0000-0000-000049000000}"/>
    <cellStyle name="_2001 장애조치" xfId="76" xr:uid="{00000000-0005-0000-0000-00004A000000}"/>
    <cellStyle name="_2001년업무(재조정)" xfId="77" xr:uid="{00000000-0005-0000-0000-00004B000000}"/>
    <cellStyle name="_2차공사 실행(안)" xfId="78" xr:uid="{00000000-0005-0000-0000-00004C000000}"/>
    <cellStyle name="_AA" xfId="612" xr:uid="{00000000-0005-0000-0000-00004D000000}"/>
    <cellStyle name="_aasCost조정1" xfId="613" xr:uid="{00000000-0005-0000-0000-00004E000000}"/>
    <cellStyle name="_AEf입찰견적01" xfId="614" xr:uid="{00000000-0005-0000-0000-00004F000000}"/>
    <cellStyle name="_Book1" xfId="615" xr:uid="{00000000-0005-0000-0000-000050000000}"/>
    <cellStyle name="_Book1_도장공사(현설내용)" xfId="616" xr:uid="{00000000-0005-0000-0000-000051000000}"/>
    <cellStyle name="_Book1_롯데실행덕산스파캐슬리조트" xfId="617" xr:uid="{00000000-0005-0000-0000-000052000000}"/>
    <cellStyle name="_Book1_실행내역서노원" xfId="618" xr:uid="{00000000-0005-0000-0000-000053000000}"/>
    <cellStyle name="_Book1_원목(현설내용)" xfId="619" xr:uid="{00000000-0005-0000-0000-000054000000}"/>
    <cellStyle name="_Book1_재능유통 테마파크 제출" xfId="620" xr:uid="{00000000-0005-0000-0000-000055000000}"/>
    <cellStyle name="_Book2" xfId="621" xr:uid="{00000000-0005-0000-0000-000056000000}"/>
    <cellStyle name="_Book2_1" xfId="622" xr:uid="{00000000-0005-0000-0000-000057000000}"/>
    <cellStyle name="_Book3" xfId="623" xr:uid="{00000000-0005-0000-0000-000058000000}"/>
    <cellStyle name="_Book4" xfId="624" xr:uid="{00000000-0005-0000-0000-000059000000}"/>
    <cellStyle name="_Book5" xfId="625" xr:uid="{00000000-0005-0000-0000-00005A000000}"/>
    <cellStyle name="_FCST (2)" xfId="626" xr:uid="{00000000-0005-0000-0000-00005B000000}"/>
    <cellStyle name="_HISTORY" xfId="627" xr:uid="{00000000-0005-0000-0000-00005C000000}"/>
    <cellStyle name="_jCC입찰견적" xfId="628" xr:uid="{00000000-0005-0000-0000-00005D000000}"/>
    <cellStyle name="_jCC입찰견적01" xfId="629" xr:uid="{00000000-0005-0000-0000-00005E000000}"/>
    <cellStyle name="_laroux" xfId="630" xr:uid="{00000000-0005-0000-0000-00005F000000}"/>
    <cellStyle name="_laroux_1" xfId="631" xr:uid="{00000000-0005-0000-0000-000060000000}"/>
    <cellStyle name="_port" xfId="632" xr:uid="{00000000-0005-0000-0000-000061000000}"/>
    <cellStyle name="_Project brief" xfId="633" xr:uid="{00000000-0005-0000-0000-000062000000}"/>
    <cellStyle name="_QG설명" xfId="634" xr:uid="{00000000-0005-0000-0000-000063000000}"/>
    <cellStyle name="_SK건설추정견적" xfId="635" xr:uid="{00000000-0005-0000-0000-000064000000}"/>
    <cellStyle name="_SK수송동 주상복합" xfId="636" xr:uid="{00000000-0005-0000-0000-000065000000}"/>
    <cellStyle name="_SK수송동 주상복합 신축공사" xfId="637" xr:uid="{00000000-0005-0000-0000-000066000000}"/>
    <cellStyle name="_the# 아델리스 실행확정심사회의(2004.06.02)" xfId="638" xr:uid="{00000000-0005-0000-0000-000067000000}"/>
    <cellStyle name="_X" xfId="639" xr:uid="{00000000-0005-0000-0000-000068000000}"/>
    <cellStyle name="_가산동" xfId="79" xr:uid="{00000000-0005-0000-0000-000069000000}"/>
    <cellStyle name="_가실행" xfId="80" xr:uid="{00000000-0005-0000-0000-00006A000000}"/>
    <cellStyle name="_갈현동" xfId="81" xr:uid="{00000000-0005-0000-0000-00006B000000}"/>
    <cellStyle name="_갈현동_5.총괄(조합)" xfId="82" xr:uid="{00000000-0005-0000-0000-00006C000000}"/>
    <cellStyle name="_갈현동_5.총괄(조합)_총괄" xfId="83" xr:uid="{00000000-0005-0000-0000-00006D000000}"/>
    <cellStyle name="_갈현동_공통가설(변경품의200303)" xfId="84" xr:uid="{00000000-0005-0000-0000-00006E000000}"/>
    <cellStyle name="_갈현동_공통가설기준안(건축)-2004323-200446" xfId="85" xr:uid="{00000000-0005-0000-0000-00006F000000}"/>
    <cellStyle name="_갈현동_기흥구갈가구가전LIST" xfId="86" xr:uid="{00000000-0005-0000-0000-000070000000}"/>
    <cellStyle name="_갈현동_기흥구갈가구가전LIST_남양주시오남읍가구가전" xfId="87" xr:uid="{00000000-0005-0000-0000-000071000000}"/>
    <cellStyle name="_갈현동_기흥구갈가구가전LIST_수진동주상복합5871평" xfId="88" xr:uid="{00000000-0005-0000-0000-000072000000}"/>
    <cellStyle name="_갈현동_기흥구갈가구가전LIST_총괄집계" xfId="89" xr:uid="{00000000-0005-0000-0000-000073000000}"/>
    <cellStyle name="_갈현동_기흥구갈가구가전LIST_총괄집계_총괄" xfId="90" xr:uid="{00000000-0005-0000-0000-000074000000}"/>
    <cellStyle name="_갈현동_기흥구갈가구가전LIST_합정동주상복합8502평" xfId="91" xr:uid="{00000000-0005-0000-0000-000075000000}"/>
    <cellStyle name="_갈현동_남양주시오남읍가구가전" xfId="92" xr:uid="{00000000-0005-0000-0000-000076000000}"/>
    <cellStyle name="_갈현동_동산재건축가실행내역-최종" xfId="93" xr:uid="{00000000-0005-0000-0000-000077000000}"/>
    <cellStyle name="_갈현동_사업예산2" xfId="94" xr:uid="{00000000-0005-0000-0000-000078000000}"/>
    <cellStyle name="_갈현동_사업예산2_5.총괄(조합)" xfId="95" xr:uid="{00000000-0005-0000-0000-000079000000}"/>
    <cellStyle name="_갈현동_사업예산2_5.총괄(조합)_총괄" xfId="96" xr:uid="{00000000-0005-0000-0000-00007A000000}"/>
    <cellStyle name="_갈현동_사업예산2_기흥구갈가구가전LIST" xfId="97" xr:uid="{00000000-0005-0000-0000-00007B000000}"/>
    <cellStyle name="_갈현동_사업예산2_기흥구갈가구가전LIST_남양주시오남읍가구가전" xfId="98" xr:uid="{00000000-0005-0000-0000-00007C000000}"/>
    <cellStyle name="_갈현동_사업예산2_기흥구갈가구가전LIST_수진동주상복합5871평" xfId="99" xr:uid="{00000000-0005-0000-0000-00007D000000}"/>
    <cellStyle name="_갈현동_사업예산2_기흥구갈가구가전LIST_총괄집계" xfId="100" xr:uid="{00000000-0005-0000-0000-00007E000000}"/>
    <cellStyle name="_갈현동_사업예산2_기흥구갈가구가전LIST_총괄집계_총괄" xfId="101" xr:uid="{00000000-0005-0000-0000-00007F000000}"/>
    <cellStyle name="_갈현동_사업예산2_기흥구갈가구가전LIST_합정동주상복합8502평" xfId="102" xr:uid="{00000000-0005-0000-0000-000080000000}"/>
    <cellStyle name="_갈현동_사업예산2_남양주시오남읍가구가전" xfId="103" xr:uid="{00000000-0005-0000-0000-000081000000}"/>
    <cellStyle name="_갈현동_사업예산2_수진동주상복합5871평" xfId="104" xr:uid="{00000000-0005-0000-0000-000082000000}"/>
    <cellStyle name="_갈현동_사업예산2_총괄집계" xfId="105" xr:uid="{00000000-0005-0000-0000-000083000000}"/>
    <cellStyle name="_갈현동_사업예산2_총괄집계_총괄" xfId="106" xr:uid="{00000000-0005-0000-0000-000084000000}"/>
    <cellStyle name="_갈현동_사업예산2_합정동주상복합8502평" xfId="107" xr:uid="{00000000-0005-0000-0000-000085000000}"/>
    <cellStyle name="_갈현동_사업예산대비" xfId="108" xr:uid="{00000000-0005-0000-0000-000086000000}"/>
    <cellStyle name="_갈현동_사업예산대비_5.총괄(조합)" xfId="109" xr:uid="{00000000-0005-0000-0000-000087000000}"/>
    <cellStyle name="_갈현동_사업예산대비_5.총괄(조합)_총괄" xfId="110" xr:uid="{00000000-0005-0000-0000-000088000000}"/>
    <cellStyle name="_갈현동_사업예산대비_기흥구갈가구가전LIST" xfId="111" xr:uid="{00000000-0005-0000-0000-000089000000}"/>
    <cellStyle name="_갈현동_사업예산대비_기흥구갈가구가전LIST_남양주시오남읍가구가전" xfId="112" xr:uid="{00000000-0005-0000-0000-00008A000000}"/>
    <cellStyle name="_갈현동_사업예산대비_기흥구갈가구가전LIST_수진동주상복합5871평" xfId="113" xr:uid="{00000000-0005-0000-0000-00008B000000}"/>
    <cellStyle name="_갈현동_사업예산대비_기흥구갈가구가전LIST_총괄집계" xfId="114" xr:uid="{00000000-0005-0000-0000-00008C000000}"/>
    <cellStyle name="_갈현동_사업예산대비_기흥구갈가구가전LIST_총괄집계_총괄" xfId="115" xr:uid="{00000000-0005-0000-0000-00008D000000}"/>
    <cellStyle name="_갈현동_사업예산대비_기흥구갈가구가전LIST_합정동주상복합8502평" xfId="116" xr:uid="{00000000-0005-0000-0000-00008E000000}"/>
    <cellStyle name="_갈현동_사업예산대비_남양주시오남읍가구가전" xfId="117" xr:uid="{00000000-0005-0000-0000-00008F000000}"/>
    <cellStyle name="_갈현동_사업예산대비_수진동주상복합5871평" xfId="118" xr:uid="{00000000-0005-0000-0000-000090000000}"/>
    <cellStyle name="_갈현동_사업예산대비_총괄집계" xfId="119" xr:uid="{00000000-0005-0000-0000-000091000000}"/>
    <cellStyle name="_갈현동_사업예산대비_총괄집계_총괄" xfId="120" xr:uid="{00000000-0005-0000-0000-000092000000}"/>
    <cellStyle name="_갈현동_사업예산대비_합정동주상복합8502평" xfId="121" xr:uid="{00000000-0005-0000-0000-000093000000}"/>
    <cellStyle name="_갈현동_수진동주상복합5871평" xfId="122" xr:uid="{00000000-0005-0000-0000-000094000000}"/>
    <cellStyle name="_갈현동_총괄집계" xfId="123" xr:uid="{00000000-0005-0000-0000-000095000000}"/>
    <cellStyle name="_갈현동_총괄집계_총괄" xfId="124" xr:uid="{00000000-0005-0000-0000-000096000000}"/>
    <cellStyle name="_갈현동_프로그램의뢰(최종)" xfId="125" xr:uid="{00000000-0005-0000-0000-000097000000}"/>
    <cellStyle name="_갈현동_합정동주상복합8502평" xfId="126" xr:uid="{00000000-0005-0000-0000-000098000000}"/>
    <cellStyle name="_강남역실행" xfId="127" xr:uid="{00000000-0005-0000-0000-000099000000}"/>
    <cellStyle name="_강남역실행_200 실행내역서-현장송부" xfId="128" xr:uid="{00000000-0005-0000-0000-00009A000000}"/>
    <cellStyle name="_강남역실행_대구 남구 봉덕2동 재건축(2차)" xfId="129" xr:uid="{00000000-0005-0000-0000-00009B000000}"/>
    <cellStyle name="_강남역실행_대구 남구 봉덕2동 재건축(2차)_200 실행내역서-현장송부" xfId="130" xr:uid="{00000000-0005-0000-0000-00009C000000}"/>
    <cellStyle name="_강남역실행_대구 봉덕2동 재건축(2차);확정분" xfId="131" xr:uid="{00000000-0005-0000-0000-00009D000000}"/>
    <cellStyle name="_강남역실행_대구 봉덕2동 재건축(2차);확정분_200 실행내역서-현장송부" xfId="132" xr:uid="{00000000-0005-0000-0000-00009E000000}"/>
    <cellStyle name="_강남역실행_잠흥동(공통;관리비)" xfId="133" xr:uid="{00000000-0005-0000-0000-00009F000000}"/>
    <cellStyle name="_강남역실행_잠흥동(공통;관리비)_200 실행내역서-현장송부" xfId="134" xr:uid="{00000000-0005-0000-0000-0000A0000000}"/>
    <cellStyle name="_강남역실행_창원센트럴 개산견적" xfId="135" xr:uid="{00000000-0005-0000-0000-0000A1000000}"/>
    <cellStyle name="_강남역실행_창원센트럴 개산견적_200 실행내역서-현장송부" xfId="136" xr:uid="{00000000-0005-0000-0000-0000A2000000}"/>
    <cellStyle name="_강전사" xfId="137" xr:uid="{00000000-0005-0000-0000-0000A3000000}"/>
    <cellStyle name="_개략공사비산출서(등촌동노인복지rev4-도급확정)" xfId="138" xr:uid="{00000000-0005-0000-0000-0000A4000000}"/>
    <cellStyle name="_개산견적DATA분석보고자료" xfId="139" xr:uid="{00000000-0005-0000-0000-0000A5000000}"/>
    <cellStyle name="_건축" xfId="140" xr:uid="{00000000-0005-0000-0000-0000A6000000}"/>
    <cellStyle name="_건축내역기준제출(1.26)ida" xfId="141" xr:uid="{00000000-0005-0000-0000-0000A7000000}"/>
    <cellStyle name="_건축전기 실행내역" xfId="142" xr:uid="{00000000-0005-0000-0000-0000A8000000}"/>
    <cellStyle name="_견적네고" xfId="143" xr:uid="{00000000-0005-0000-0000-0000A9000000}"/>
    <cellStyle name="_견적대비표(물량재산정기준)" xfId="144" xr:uid="{00000000-0005-0000-0000-0000AA000000}"/>
    <cellStyle name="_견적서" xfId="145" xr:uid="{00000000-0005-0000-0000-0000AB000000}"/>
    <cellStyle name="_견적서 양식" xfId="146" xr:uid="{00000000-0005-0000-0000-0000AC000000}"/>
    <cellStyle name="_견적서(쥬피터)" xfId="147" xr:uid="{00000000-0005-0000-0000-0000AD000000}"/>
    <cellStyle name="_견적서양식" xfId="148" xr:uid="{00000000-0005-0000-0000-0000AE000000}"/>
    <cellStyle name="_견적서양식 (가로)" xfId="149" xr:uid="{00000000-0005-0000-0000-0000AF000000}"/>
    <cellStyle name="_견적서양식 (세로)" xfId="150" xr:uid="{00000000-0005-0000-0000-0000B0000000}"/>
    <cellStyle name="_견적의뢰" xfId="151" xr:uid="{00000000-0005-0000-0000-0000B1000000}"/>
    <cellStyle name="_견적작업(Alt#1)" xfId="152" xr:uid="{00000000-0005-0000-0000-0000B2000000}"/>
    <cellStyle name="_견적작업(Alt#1)제출" xfId="153" xr:uid="{00000000-0005-0000-0000-0000B3000000}"/>
    <cellStyle name="_견적조건" xfId="154" xr:uid="{00000000-0005-0000-0000-0000B4000000}"/>
    <cellStyle name="_견적조건_1" xfId="155" xr:uid="{00000000-0005-0000-0000-0000B5000000}"/>
    <cellStyle name="_견적조건서" xfId="156" xr:uid="{00000000-0005-0000-0000-0000B6000000}"/>
    <cellStyle name="_견적총괄현황표(남한강연수원,2004.07.28)" xfId="157" xr:uid="{00000000-0005-0000-0000-0000B7000000}"/>
    <cellStyle name="_경기도 대심리 주택" xfId="158" xr:uid="{00000000-0005-0000-0000-0000B8000000}"/>
    <cellStyle name="_공내역서(송파트리플)" xfId="159" xr:uid="{00000000-0005-0000-0000-0000B9000000}"/>
    <cellStyle name="_공내역서(최종제출)" xfId="160" xr:uid="{00000000-0005-0000-0000-0000BA000000}"/>
    <cellStyle name="_공내역서-1" xfId="161" xr:uid="{00000000-0005-0000-0000-0000BB000000}"/>
    <cellStyle name="_공사개요" xfId="162" xr:uid="{00000000-0005-0000-0000-0000BC000000}"/>
    <cellStyle name="_공사만회1023" xfId="163" xr:uid="{00000000-0005-0000-0000-0000BD000000}"/>
    <cellStyle name="_공사만회1023_등촌동 그레이스힐 신축공사 내역서 (12,27_수정본)" xfId="164" xr:uid="{00000000-0005-0000-0000-0000BE000000}"/>
    <cellStyle name="_공사총괄" xfId="165" xr:uid="{00000000-0005-0000-0000-0000BF000000}"/>
    <cellStyle name="_공사총괄(제출)-1" xfId="166" xr:uid="{00000000-0005-0000-0000-0000C0000000}"/>
    <cellStyle name="_공통가설최종안(현장송부,2004.05.21양종식과장님)" xfId="167" xr:uid="{00000000-0005-0000-0000-0000C1000000}"/>
    <cellStyle name="_광안리내역서(구도)" xfId="168" xr:uid="{00000000-0005-0000-0000-0000C2000000}"/>
    <cellStyle name="_교원그룹 낙산 숙박시설 신축공사" xfId="169" xr:uid="{00000000-0005-0000-0000-0000C3000000}"/>
    <cellStyle name="_김윤철" xfId="170" xr:uid="{00000000-0005-0000-0000-0000C4000000}"/>
    <cellStyle name="_내역(실행)" xfId="171" xr:uid="{00000000-0005-0000-0000-0000C5000000}"/>
    <cellStyle name="_내역서" xfId="172" xr:uid="{00000000-0005-0000-0000-0000C6000000}"/>
    <cellStyle name="_내역서 67평형 웰컴하우스(2공구)검토" xfId="173" xr:uid="{00000000-0005-0000-0000-0000C7000000}"/>
    <cellStyle name="_내역서(2.5)" xfId="174" xr:uid="{00000000-0005-0000-0000-0000C8000000}"/>
    <cellStyle name="_노원점 내역서5층(작업)" xfId="175" xr:uid="{00000000-0005-0000-0000-0000C9000000}"/>
    <cellStyle name="_단가표" xfId="176" xr:uid="{00000000-0005-0000-0000-0000CA000000}"/>
    <cellStyle name="_대구 봉덕동 아파트11031(마감재);변경" xfId="177" xr:uid="{00000000-0005-0000-0000-0000CB000000}"/>
    <cellStyle name="_대비표양식" xfId="178" xr:uid="{00000000-0005-0000-0000-0000CC000000}"/>
    <cellStyle name="_대치동 주택전시관" xfId="179" xr:uid="{00000000-0005-0000-0000-0000CD000000}"/>
    <cellStyle name="_도곡동실행1차" xfId="180" xr:uid="{00000000-0005-0000-0000-0000CE000000}"/>
    <cellStyle name="_도곡주공" xfId="181" xr:uid="{00000000-0005-0000-0000-0000CF000000}"/>
    <cellStyle name="_도곡주공_1" xfId="182" xr:uid="{00000000-0005-0000-0000-0000D0000000}"/>
    <cellStyle name="_도곡주공v95" xfId="183" xr:uid="{00000000-0005-0000-0000-0000D1000000}"/>
    <cellStyle name="_도곡주공v95_1" xfId="184" xr:uid="{00000000-0005-0000-0000-0000D2000000}"/>
    <cellStyle name="_도화동공내역제출" xfId="185" xr:uid="{00000000-0005-0000-0000-0000D3000000}"/>
    <cellStyle name="_동목포전화국" xfId="186" xr:uid="{00000000-0005-0000-0000-0000D4000000}"/>
    <cellStyle name="_로얄CC 본실행(0616);확정" xfId="187" xr:uid="{00000000-0005-0000-0000-0000D5000000}"/>
    <cellStyle name="_륜근건설" xfId="188" xr:uid="{00000000-0005-0000-0000-0000D6000000}"/>
    <cellStyle name="_마가레트 호텔" xfId="189" xr:uid="{00000000-0005-0000-0000-0000D7000000}"/>
    <cellStyle name="_마산-우매" xfId="190" xr:uid="{00000000-0005-0000-0000-0000D8000000}"/>
    <cellStyle name="_매입세율" xfId="191" xr:uid="{00000000-0005-0000-0000-0000D9000000}"/>
    <cellStyle name="_무교청사 흡수식냉온수기 동력공사" xfId="192" xr:uid="{00000000-0005-0000-0000-0000DA000000}"/>
    <cellStyle name="_미일실행" xfId="193" xr:uid="{00000000-0005-0000-0000-0000DB000000}"/>
    <cellStyle name="_반포제출1125(검토)" xfId="194" xr:uid="{00000000-0005-0000-0000-0000DC000000}"/>
    <cellStyle name="_벽산공세리MH견적작업" xfId="195" xr:uid="{00000000-0005-0000-0000-0000DD000000}"/>
    <cellStyle name="_보고서 30" xfId="196" xr:uid="{00000000-0005-0000-0000-0000DE000000}"/>
    <cellStyle name="_본점)6,7층 리뉴얼공사 현장설명" xfId="197" xr:uid="{00000000-0005-0000-0000-0000DF000000}"/>
    <cellStyle name="_부대토목(최종분)" xfId="198" xr:uid="{00000000-0005-0000-0000-0000E0000000}"/>
    <cellStyle name="_부에나비스타 빌라 설계견적" xfId="199" xr:uid="{00000000-0005-0000-0000-0000E1000000}"/>
    <cellStyle name="_분당 트리폴리스 II 견적작업" xfId="200" xr:uid="{00000000-0005-0000-0000-0000E2000000}"/>
    <cellStyle name="_분당실행 산출근거" xfId="201" xr:uid="{00000000-0005-0000-0000-0000E3000000}"/>
    <cellStyle name="_사본 - 총괄(전기)" xfId="202" xr:uid="{00000000-0005-0000-0000-0000E4000000}"/>
    <cellStyle name="_사본 - 한신길동" xfId="203" xr:uid="{00000000-0005-0000-0000-0000E5000000}"/>
    <cellStyle name="_사업수지대비표양식" xfId="204" xr:uid="{00000000-0005-0000-0000-0000E6000000}"/>
    <cellStyle name="_사전원가심의1" xfId="205" xr:uid="{00000000-0005-0000-0000-0000E7000000}"/>
    <cellStyle name="_사전원가심의1_200 실행내역서-현장송부" xfId="206" xr:uid="{00000000-0005-0000-0000-0000E8000000}"/>
    <cellStyle name="_선급금보증수수료" xfId="207" xr:uid="{00000000-0005-0000-0000-0000E9000000}"/>
    <cellStyle name="_성내동주상복합개략" xfId="208" xr:uid="{00000000-0005-0000-0000-0000EA000000}"/>
    <cellStyle name="_세종입찰실행(3.15)" xfId="209" xr:uid="{00000000-0005-0000-0000-0000EB000000}"/>
    <cellStyle name="_수목" xfId="210" xr:uid="{00000000-0005-0000-0000-0000EC000000}"/>
    <cellStyle name="_수목_5.총괄(조합)" xfId="211" xr:uid="{00000000-0005-0000-0000-0000ED000000}"/>
    <cellStyle name="_수목_5.총괄(조합)_총괄" xfId="212" xr:uid="{00000000-0005-0000-0000-0000EE000000}"/>
    <cellStyle name="_수목_공통가설(변경품의200303)" xfId="213" xr:uid="{00000000-0005-0000-0000-0000EF000000}"/>
    <cellStyle name="_수목_공통가설기준안(건축)-2004323-200446" xfId="214" xr:uid="{00000000-0005-0000-0000-0000F0000000}"/>
    <cellStyle name="_수목_기흥구갈가구가전LIST" xfId="215" xr:uid="{00000000-0005-0000-0000-0000F1000000}"/>
    <cellStyle name="_수목_기흥구갈가구가전LIST_남양주시오남읍가구가전" xfId="216" xr:uid="{00000000-0005-0000-0000-0000F2000000}"/>
    <cellStyle name="_수목_기흥구갈가구가전LIST_수진동주상복합5871평" xfId="217" xr:uid="{00000000-0005-0000-0000-0000F3000000}"/>
    <cellStyle name="_수목_기흥구갈가구가전LIST_총괄집계" xfId="218" xr:uid="{00000000-0005-0000-0000-0000F4000000}"/>
    <cellStyle name="_수목_기흥구갈가구가전LIST_총괄집계_총괄" xfId="219" xr:uid="{00000000-0005-0000-0000-0000F5000000}"/>
    <cellStyle name="_수목_기흥구갈가구가전LIST_합정동주상복합8502평" xfId="220" xr:uid="{00000000-0005-0000-0000-0000F6000000}"/>
    <cellStyle name="_수목_남양주시오남읍가구가전" xfId="221" xr:uid="{00000000-0005-0000-0000-0000F7000000}"/>
    <cellStyle name="_수목_동산재건축가실행내역-최종" xfId="222" xr:uid="{00000000-0005-0000-0000-0000F8000000}"/>
    <cellStyle name="_수목_사업예산2" xfId="223" xr:uid="{00000000-0005-0000-0000-0000F9000000}"/>
    <cellStyle name="_수목_사업예산2_5.총괄(조합)" xfId="224" xr:uid="{00000000-0005-0000-0000-0000FA000000}"/>
    <cellStyle name="_수목_사업예산2_5.총괄(조합)_총괄" xfId="225" xr:uid="{00000000-0005-0000-0000-0000FB000000}"/>
    <cellStyle name="_수목_사업예산2_기흥구갈가구가전LIST" xfId="226" xr:uid="{00000000-0005-0000-0000-0000FC000000}"/>
    <cellStyle name="_수목_사업예산2_기흥구갈가구가전LIST_남양주시오남읍가구가전" xfId="227" xr:uid="{00000000-0005-0000-0000-0000FD000000}"/>
    <cellStyle name="_수목_사업예산2_기흥구갈가구가전LIST_수진동주상복합5871평" xfId="228" xr:uid="{00000000-0005-0000-0000-0000FE000000}"/>
    <cellStyle name="_수목_사업예산2_기흥구갈가구가전LIST_총괄집계" xfId="229" xr:uid="{00000000-0005-0000-0000-0000FF000000}"/>
    <cellStyle name="_수목_사업예산2_기흥구갈가구가전LIST_총괄집계_총괄" xfId="230" xr:uid="{00000000-0005-0000-0000-000000010000}"/>
    <cellStyle name="_수목_사업예산2_기흥구갈가구가전LIST_합정동주상복합8502평" xfId="231" xr:uid="{00000000-0005-0000-0000-000001010000}"/>
    <cellStyle name="_수목_사업예산2_남양주시오남읍가구가전" xfId="232" xr:uid="{00000000-0005-0000-0000-000002010000}"/>
    <cellStyle name="_수목_사업예산2_수진동주상복합5871평" xfId="233" xr:uid="{00000000-0005-0000-0000-000003010000}"/>
    <cellStyle name="_수목_사업예산2_총괄집계" xfId="234" xr:uid="{00000000-0005-0000-0000-000004010000}"/>
    <cellStyle name="_수목_사업예산2_총괄집계_총괄" xfId="235" xr:uid="{00000000-0005-0000-0000-000005010000}"/>
    <cellStyle name="_수목_사업예산2_합정동주상복합8502평" xfId="236" xr:uid="{00000000-0005-0000-0000-000006010000}"/>
    <cellStyle name="_수목_사업예산대비" xfId="237" xr:uid="{00000000-0005-0000-0000-000007010000}"/>
    <cellStyle name="_수목_사업예산대비_5.총괄(조합)" xfId="238" xr:uid="{00000000-0005-0000-0000-000008010000}"/>
    <cellStyle name="_수목_사업예산대비_5.총괄(조합)_총괄" xfId="239" xr:uid="{00000000-0005-0000-0000-000009010000}"/>
    <cellStyle name="_수목_사업예산대비_기흥구갈가구가전LIST" xfId="240" xr:uid="{00000000-0005-0000-0000-00000A010000}"/>
    <cellStyle name="_수목_사업예산대비_기흥구갈가구가전LIST_남양주시오남읍가구가전" xfId="241" xr:uid="{00000000-0005-0000-0000-00000B010000}"/>
    <cellStyle name="_수목_사업예산대비_기흥구갈가구가전LIST_수진동주상복합5871평" xfId="242" xr:uid="{00000000-0005-0000-0000-00000C010000}"/>
    <cellStyle name="_수목_사업예산대비_기흥구갈가구가전LIST_총괄집계" xfId="243" xr:uid="{00000000-0005-0000-0000-00000D010000}"/>
    <cellStyle name="_수목_사업예산대비_기흥구갈가구가전LIST_총괄집계_총괄" xfId="244" xr:uid="{00000000-0005-0000-0000-00000E010000}"/>
    <cellStyle name="_수목_사업예산대비_기흥구갈가구가전LIST_합정동주상복합8502평" xfId="245" xr:uid="{00000000-0005-0000-0000-00000F010000}"/>
    <cellStyle name="_수목_사업예산대비_남양주시오남읍가구가전" xfId="246" xr:uid="{00000000-0005-0000-0000-000010010000}"/>
    <cellStyle name="_수목_사업예산대비_수진동주상복합5871평" xfId="247" xr:uid="{00000000-0005-0000-0000-000011010000}"/>
    <cellStyle name="_수목_사업예산대비_총괄집계" xfId="248" xr:uid="{00000000-0005-0000-0000-000012010000}"/>
    <cellStyle name="_수목_사업예산대비_총괄집계_총괄" xfId="249" xr:uid="{00000000-0005-0000-0000-000013010000}"/>
    <cellStyle name="_수목_사업예산대비_합정동주상복합8502평" xfId="250" xr:uid="{00000000-0005-0000-0000-000014010000}"/>
    <cellStyle name="_수목_수진동주상복합5871평" xfId="251" xr:uid="{00000000-0005-0000-0000-000015010000}"/>
    <cellStyle name="_수목_총괄집계" xfId="252" xr:uid="{00000000-0005-0000-0000-000016010000}"/>
    <cellStyle name="_수목_총괄집계_총괄" xfId="253" xr:uid="{00000000-0005-0000-0000-000017010000}"/>
    <cellStyle name="_수목_프로그램의뢰(최종)" xfId="254" xr:uid="{00000000-0005-0000-0000-000018010000}"/>
    <cellStyle name="_수목_합정동주상복합8502평" xfId="255" xr:uid="{00000000-0005-0000-0000-000019010000}"/>
    <cellStyle name="_수진동주상복합-200336" xfId="256" xr:uid="{00000000-0005-0000-0000-00001A010000}"/>
    <cellStyle name="_신촌 트리플지점 내장공사" xfId="257" xr:uid="{00000000-0005-0000-0000-00001B010000}"/>
    <cellStyle name="_신촌(2차)트리플지점(원본)" xfId="258" xr:uid="{00000000-0005-0000-0000-00001C010000}"/>
    <cellStyle name="_실행(갑지)" xfId="259" xr:uid="{00000000-0005-0000-0000-00001D010000}"/>
    <cellStyle name="_실행(갑지)_건축" xfId="260" xr:uid="{00000000-0005-0000-0000-00001E010000}"/>
    <cellStyle name="_실행(갑지)_견적의뢰" xfId="261" xr:uid="{00000000-0005-0000-0000-00001F010000}"/>
    <cellStyle name="_실행(갑지)_토목실행(최종)" xfId="262" xr:uid="{00000000-0005-0000-0000-000020010000}"/>
    <cellStyle name="_실행내역서" xfId="263" xr:uid="{00000000-0005-0000-0000-000021010000}"/>
    <cellStyle name="_실행내역서노원" xfId="264" xr:uid="{00000000-0005-0000-0000-000022010000}"/>
    <cellStyle name="_실행내역서울산아트" xfId="265" xr:uid="{00000000-0005-0000-0000-000023010000}"/>
    <cellStyle name="_실행안(결재)" xfId="266" xr:uid="{00000000-0005-0000-0000-000024010000}"/>
    <cellStyle name="_실행예산안-PSV" xfId="267" xr:uid="{00000000-0005-0000-0000-000025010000}"/>
    <cellStyle name="_실행예산품의서-다자인" xfId="268" xr:uid="{00000000-0005-0000-0000-000026010000}"/>
    <cellStyle name="_실행확정심사자료(유천동,2004.03.10)" xfId="269" xr:uid="{00000000-0005-0000-0000-000027010000}"/>
    <cellStyle name="_아미고터워 리모델링공사(계약,실행내역)9월.3일 " xfId="270" xr:uid="{00000000-0005-0000-0000-000028010000}"/>
    <cellStyle name="_안동최종정산" xfId="271" xr:uid="{00000000-0005-0000-0000-000029010000}"/>
    <cellStyle name="_양재 HUB PRIMO 발코니 확장공사" xfId="272" xr:uid="{00000000-0005-0000-0000-00002A010000}"/>
    <cellStyle name="_여수우회" xfId="273" xr:uid="{00000000-0005-0000-0000-00002B010000}"/>
    <cellStyle name="_염리v95" xfId="275" xr:uid="{00000000-0005-0000-0000-00002C010000}"/>
    <cellStyle name="_염리실행" xfId="274" xr:uid="{00000000-0005-0000-0000-00002D010000}"/>
    <cellStyle name="_오공본드" xfId="276" xr:uid="{00000000-0005-0000-0000-00002E010000}"/>
    <cellStyle name="_워커힐+뉴타워+가설식당공사(미동)" xfId="277" xr:uid="{00000000-0005-0000-0000-00002F010000}"/>
    <cellStyle name="_유천 아파트본실행(건축2004.03.11.제일견적2차회신반영)" xfId="278" xr:uid="{00000000-0005-0000-0000-000030010000}"/>
    <cellStyle name="_인원계획표 " xfId="279" xr:uid="{00000000-0005-0000-0000-000031010000}"/>
    <cellStyle name="_인원계획표 _5.총괄(조합)" xfId="280" xr:uid="{00000000-0005-0000-0000-000032010000}"/>
    <cellStyle name="_인원계획표 _5.총괄(조합)_총괄" xfId="281" xr:uid="{00000000-0005-0000-0000-000033010000}"/>
    <cellStyle name="_인원계획표 _공통가설(변경품의200303)" xfId="282" xr:uid="{00000000-0005-0000-0000-000034010000}"/>
    <cellStyle name="_인원계획표 _공통가설기준안(건축)-2004323-200446" xfId="283" xr:uid="{00000000-0005-0000-0000-000035010000}"/>
    <cellStyle name="_인원계획표 _기흥구갈가구가전LIST" xfId="284" xr:uid="{00000000-0005-0000-0000-000036010000}"/>
    <cellStyle name="_인원계획표 _기흥구갈가구가전LIST_남양주시오남읍가구가전" xfId="285" xr:uid="{00000000-0005-0000-0000-000037010000}"/>
    <cellStyle name="_인원계획표 _기흥구갈가구가전LIST_수진동주상복합5871평" xfId="286" xr:uid="{00000000-0005-0000-0000-000038010000}"/>
    <cellStyle name="_인원계획표 _기흥구갈가구가전LIST_총괄집계" xfId="287" xr:uid="{00000000-0005-0000-0000-000039010000}"/>
    <cellStyle name="_인원계획표 _기흥구갈가구가전LIST_총괄집계_총괄" xfId="288" xr:uid="{00000000-0005-0000-0000-00003A010000}"/>
    <cellStyle name="_인원계획표 _기흥구갈가구가전LIST_합정동주상복합8502평" xfId="289" xr:uid="{00000000-0005-0000-0000-00003B010000}"/>
    <cellStyle name="_인원계획표 _남양주시오남읍가구가전" xfId="290" xr:uid="{00000000-0005-0000-0000-00003C010000}"/>
    <cellStyle name="_인원계획표 _동산재건축가실행내역-최종" xfId="291" xr:uid="{00000000-0005-0000-0000-00003D010000}"/>
    <cellStyle name="_인원계획표 _사업예산2" xfId="292" xr:uid="{00000000-0005-0000-0000-00003E010000}"/>
    <cellStyle name="_인원계획표 _사업예산2_5.총괄(조합)" xfId="293" xr:uid="{00000000-0005-0000-0000-00003F010000}"/>
    <cellStyle name="_인원계획표 _사업예산2_5.총괄(조합)_총괄" xfId="294" xr:uid="{00000000-0005-0000-0000-000040010000}"/>
    <cellStyle name="_인원계획표 _사업예산2_기흥구갈가구가전LIST" xfId="295" xr:uid="{00000000-0005-0000-0000-000041010000}"/>
    <cellStyle name="_인원계획표 _사업예산2_기흥구갈가구가전LIST_남양주시오남읍가구가전" xfId="296" xr:uid="{00000000-0005-0000-0000-000042010000}"/>
    <cellStyle name="_인원계획표 _사업예산2_기흥구갈가구가전LIST_수진동주상복합5871평" xfId="297" xr:uid="{00000000-0005-0000-0000-000043010000}"/>
    <cellStyle name="_인원계획표 _사업예산2_기흥구갈가구가전LIST_총괄집계" xfId="298" xr:uid="{00000000-0005-0000-0000-000044010000}"/>
    <cellStyle name="_인원계획표 _사업예산2_기흥구갈가구가전LIST_총괄집계_총괄" xfId="299" xr:uid="{00000000-0005-0000-0000-000045010000}"/>
    <cellStyle name="_인원계획표 _사업예산2_기흥구갈가구가전LIST_합정동주상복합8502평" xfId="300" xr:uid="{00000000-0005-0000-0000-000046010000}"/>
    <cellStyle name="_인원계획표 _사업예산2_남양주시오남읍가구가전" xfId="301" xr:uid="{00000000-0005-0000-0000-000047010000}"/>
    <cellStyle name="_인원계획표 _사업예산2_수진동주상복합5871평" xfId="302" xr:uid="{00000000-0005-0000-0000-000048010000}"/>
    <cellStyle name="_인원계획표 _사업예산2_총괄집계" xfId="303" xr:uid="{00000000-0005-0000-0000-000049010000}"/>
    <cellStyle name="_인원계획표 _사업예산2_총괄집계_총괄" xfId="304" xr:uid="{00000000-0005-0000-0000-00004A010000}"/>
    <cellStyle name="_인원계획표 _사업예산2_합정동주상복합8502평" xfId="305" xr:uid="{00000000-0005-0000-0000-00004B010000}"/>
    <cellStyle name="_인원계획표 _사업예산대비" xfId="306" xr:uid="{00000000-0005-0000-0000-00004C010000}"/>
    <cellStyle name="_인원계획표 _사업예산대비_5.총괄(조합)" xfId="307" xr:uid="{00000000-0005-0000-0000-00004D010000}"/>
    <cellStyle name="_인원계획표 _사업예산대비_5.총괄(조합)_총괄" xfId="308" xr:uid="{00000000-0005-0000-0000-00004E010000}"/>
    <cellStyle name="_인원계획표 _사업예산대비_기흥구갈가구가전LIST" xfId="309" xr:uid="{00000000-0005-0000-0000-00004F010000}"/>
    <cellStyle name="_인원계획표 _사업예산대비_기흥구갈가구가전LIST_남양주시오남읍가구가전" xfId="310" xr:uid="{00000000-0005-0000-0000-000050010000}"/>
    <cellStyle name="_인원계획표 _사업예산대비_기흥구갈가구가전LIST_수진동주상복합5871평" xfId="311" xr:uid="{00000000-0005-0000-0000-000051010000}"/>
    <cellStyle name="_인원계획표 _사업예산대비_기흥구갈가구가전LIST_총괄집계" xfId="312" xr:uid="{00000000-0005-0000-0000-000052010000}"/>
    <cellStyle name="_인원계획표 _사업예산대비_기흥구갈가구가전LIST_총괄집계_총괄" xfId="313" xr:uid="{00000000-0005-0000-0000-000053010000}"/>
    <cellStyle name="_인원계획표 _사업예산대비_기흥구갈가구가전LIST_합정동주상복합8502평" xfId="314" xr:uid="{00000000-0005-0000-0000-000054010000}"/>
    <cellStyle name="_인원계획표 _사업예산대비_남양주시오남읍가구가전" xfId="315" xr:uid="{00000000-0005-0000-0000-000055010000}"/>
    <cellStyle name="_인원계획표 _사업예산대비_수진동주상복합5871평" xfId="316" xr:uid="{00000000-0005-0000-0000-000056010000}"/>
    <cellStyle name="_인원계획표 _사업예산대비_총괄집계" xfId="317" xr:uid="{00000000-0005-0000-0000-000057010000}"/>
    <cellStyle name="_인원계획표 _사업예산대비_총괄집계_총괄" xfId="318" xr:uid="{00000000-0005-0000-0000-000058010000}"/>
    <cellStyle name="_인원계획표 _사업예산대비_합정동주상복합8502평" xfId="319" xr:uid="{00000000-0005-0000-0000-000059010000}"/>
    <cellStyle name="_인원계획표 _수목" xfId="320" xr:uid="{00000000-0005-0000-0000-00005A010000}"/>
    <cellStyle name="_인원계획표 _수목_5.총괄(조합)" xfId="321" xr:uid="{00000000-0005-0000-0000-00005B010000}"/>
    <cellStyle name="_인원계획표 _수목_5.총괄(조합)_총괄" xfId="322" xr:uid="{00000000-0005-0000-0000-00005C010000}"/>
    <cellStyle name="_인원계획표 _수목_공통가설(변경품의200303)" xfId="323" xr:uid="{00000000-0005-0000-0000-00005D010000}"/>
    <cellStyle name="_인원계획표 _수목_공통가설기준안(건축)-2004323-200446" xfId="324" xr:uid="{00000000-0005-0000-0000-00005E010000}"/>
    <cellStyle name="_인원계획표 _수목_기흥구갈가구가전LIST" xfId="325" xr:uid="{00000000-0005-0000-0000-00005F010000}"/>
    <cellStyle name="_인원계획표 _수목_기흥구갈가구가전LIST_남양주시오남읍가구가전" xfId="326" xr:uid="{00000000-0005-0000-0000-000060010000}"/>
    <cellStyle name="_인원계획표 _수목_기흥구갈가구가전LIST_수진동주상복합5871평" xfId="327" xr:uid="{00000000-0005-0000-0000-000061010000}"/>
    <cellStyle name="_인원계획표 _수목_기흥구갈가구가전LIST_총괄집계" xfId="328" xr:uid="{00000000-0005-0000-0000-000062010000}"/>
    <cellStyle name="_인원계획표 _수목_기흥구갈가구가전LIST_총괄집계_총괄" xfId="329" xr:uid="{00000000-0005-0000-0000-000063010000}"/>
    <cellStyle name="_인원계획표 _수목_기흥구갈가구가전LIST_합정동주상복합8502평" xfId="330" xr:uid="{00000000-0005-0000-0000-000064010000}"/>
    <cellStyle name="_인원계획표 _수목_남양주시오남읍가구가전" xfId="331" xr:uid="{00000000-0005-0000-0000-000065010000}"/>
    <cellStyle name="_인원계획표 _수목_동산재건축가실행내역-최종" xfId="332" xr:uid="{00000000-0005-0000-0000-000066010000}"/>
    <cellStyle name="_인원계획표 _수목_사업예산2" xfId="333" xr:uid="{00000000-0005-0000-0000-000067010000}"/>
    <cellStyle name="_인원계획표 _수목_사업예산2_5.총괄(조합)" xfId="334" xr:uid="{00000000-0005-0000-0000-000068010000}"/>
    <cellStyle name="_인원계획표 _수목_사업예산2_5.총괄(조합)_총괄" xfId="335" xr:uid="{00000000-0005-0000-0000-000069010000}"/>
    <cellStyle name="_인원계획표 _수목_사업예산2_기흥구갈가구가전LIST" xfId="336" xr:uid="{00000000-0005-0000-0000-00006A010000}"/>
    <cellStyle name="_인원계획표 _수목_사업예산2_기흥구갈가구가전LIST_남양주시오남읍가구가전" xfId="337" xr:uid="{00000000-0005-0000-0000-00006B010000}"/>
    <cellStyle name="_인원계획표 _수목_사업예산2_기흥구갈가구가전LIST_수진동주상복합5871평" xfId="338" xr:uid="{00000000-0005-0000-0000-00006C010000}"/>
    <cellStyle name="_인원계획표 _수목_사업예산2_기흥구갈가구가전LIST_총괄집계" xfId="339" xr:uid="{00000000-0005-0000-0000-00006D010000}"/>
    <cellStyle name="_인원계획표 _수목_사업예산2_기흥구갈가구가전LIST_총괄집계_총괄" xfId="340" xr:uid="{00000000-0005-0000-0000-00006E010000}"/>
    <cellStyle name="_인원계획표 _수목_사업예산2_기흥구갈가구가전LIST_합정동주상복합8502평" xfId="341" xr:uid="{00000000-0005-0000-0000-00006F010000}"/>
    <cellStyle name="_인원계획표 _수목_사업예산2_남양주시오남읍가구가전" xfId="342" xr:uid="{00000000-0005-0000-0000-000070010000}"/>
    <cellStyle name="_인원계획표 _수목_사업예산2_수진동주상복합5871평" xfId="343" xr:uid="{00000000-0005-0000-0000-000071010000}"/>
    <cellStyle name="_인원계획표 _수목_사업예산2_총괄집계" xfId="344" xr:uid="{00000000-0005-0000-0000-000072010000}"/>
    <cellStyle name="_인원계획표 _수목_사업예산2_총괄집계_총괄" xfId="345" xr:uid="{00000000-0005-0000-0000-000073010000}"/>
    <cellStyle name="_인원계획표 _수목_사업예산2_합정동주상복합8502평" xfId="346" xr:uid="{00000000-0005-0000-0000-000074010000}"/>
    <cellStyle name="_인원계획표 _수목_사업예산대비" xfId="347" xr:uid="{00000000-0005-0000-0000-000075010000}"/>
    <cellStyle name="_인원계획표 _수목_사업예산대비_5.총괄(조합)" xfId="348" xr:uid="{00000000-0005-0000-0000-000076010000}"/>
    <cellStyle name="_인원계획표 _수목_사업예산대비_5.총괄(조합)_총괄" xfId="349" xr:uid="{00000000-0005-0000-0000-000077010000}"/>
    <cellStyle name="_인원계획표 _수목_사업예산대비_기흥구갈가구가전LIST" xfId="350" xr:uid="{00000000-0005-0000-0000-000078010000}"/>
    <cellStyle name="_인원계획표 _수목_사업예산대비_기흥구갈가구가전LIST_남양주시오남읍가구가전" xfId="351" xr:uid="{00000000-0005-0000-0000-000079010000}"/>
    <cellStyle name="_인원계획표 _수목_사업예산대비_기흥구갈가구가전LIST_수진동주상복합5871평" xfId="352" xr:uid="{00000000-0005-0000-0000-00007A010000}"/>
    <cellStyle name="_인원계획표 _수목_사업예산대비_기흥구갈가구가전LIST_총괄집계" xfId="353" xr:uid="{00000000-0005-0000-0000-00007B010000}"/>
    <cellStyle name="_인원계획표 _수목_사업예산대비_기흥구갈가구가전LIST_총괄집계_총괄" xfId="354" xr:uid="{00000000-0005-0000-0000-00007C010000}"/>
    <cellStyle name="_인원계획표 _수목_사업예산대비_기흥구갈가구가전LIST_합정동주상복합8502평" xfId="355" xr:uid="{00000000-0005-0000-0000-00007D010000}"/>
    <cellStyle name="_인원계획표 _수목_사업예산대비_남양주시오남읍가구가전" xfId="356" xr:uid="{00000000-0005-0000-0000-00007E010000}"/>
    <cellStyle name="_인원계획표 _수목_사업예산대비_수진동주상복합5871평" xfId="357" xr:uid="{00000000-0005-0000-0000-00007F010000}"/>
    <cellStyle name="_인원계획표 _수목_사업예산대비_총괄집계" xfId="358" xr:uid="{00000000-0005-0000-0000-000080010000}"/>
    <cellStyle name="_인원계획표 _수목_사업예산대비_총괄집계_총괄" xfId="359" xr:uid="{00000000-0005-0000-0000-000081010000}"/>
    <cellStyle name="_인원계획표 _수목_사업예산대비_합정동주상복합8502평" xfId="360" xr:uid="{00000000-0005-0000-0000-000082010000}"/>
    <cellStyle name="_인원계획표 _수목_수진동주상복합5871평" xfId="361" xr:uid="{00000000-0005-0000-0000-000083010000}"/>
    <cellStyle name="_인원계획표 _수목_총괄집계" xfId="362" xr:uid="{00000000-0005-0000-0000-000084010000}"/>
    <cellStyle name="_인원계획표 _수목_총괄집계_총괄" xfId="363" xr:uid="{00000000-0005-0000-0000-000085010000}"/>
    <cellStyle name="_인원계획표 _수목_프로그램의뢰(최종)" xfId="364" xr:uid="{00000000-0005-0000-0000-000086010000}"/>
    <cellStyle name="_인원계획표 _수목_합정동주상복합8502평" xfId="365" xr:uid="{00000000-0005-0000-0000-000087010000}"/>
    <cellStyle name="_인원계획표 _수진동주상복합5871평" xfId="366" xr:uid="{00000000-0005-0000-0000-000088010000}"/>
    <cellStyle name="_인원계획표 _총괄집계" xfId="367" xr:uid="{00000000-0005-0000-0000-000089010000}"/>
    <cellStyle name="_인원계획표 _총괄집계_총괄" xfId="368" xr:uid="{00000000-0005-0000-0000-00008A010000}"/>
    <cellStyle name="_인원계획표 _프로그램의뢰(최종)" xfId="369" xr:uid="{00000000-0005-0000-0000-00008B010000}"/>
    <cellStyle name="_인원계획표 _합정동주상복합8502평" xfId="370" xr:uid="{00000000-0005-0000-0000-00008C010000}"/>
    <cellStyle name="_인원변동현황" xfId="371" xr:uid="{00000000-0005-0000-0000-00008D010000}"/>
    <cellStyle name="_인천삼산실행 (1114)" xfId="372" xr:uid="{00000000-0005-0000-0000-00008E010000}"/>
    <cellStyle name="_인천삼산실행 (1114)_200 실행내역서-현장송부" xfId="373" xr:uid="{00000000-0005-0000-0000-00008F010000}"/>
    <cellStyle name="_인천삼산실행 (1114)_대구 남구 봉덕2동 재건축(2차)" xfId="374" xr:uid="{00000000-0005-0000-0000-000090010000}"/>
    <cellStyle name="_인천삼산실행 (1114)_대구 남구 봉덕2동 재건축(2차)_200 실행내역서-현장송부" xfId="375" xr:uid="{00000000-0005-0000-0000-000091010000}"/>
    <cellStyle name="_인천삼산실행 (1114)_대구 봉덕2동 재건축(2차);확정분" xfId="376" xr:uid="{00000000-0005-0000-0000-000092010000}"/>
    <cellStyle name="_인천삼산실행 (1114)_대구 봉덕2동 재건축(2차);확정분_200 실행내역서-현장송부" xfId="377" xr:uid="{00000000-0005-0000-0000-000093010000}"/>
    <cellStyle name="_인천삼산실행 (1114)_잠흥동(공통;관리비)" xfId="378" xr:uid="{00000000-0005-0000-0000-000094010000}"/>
    <cellStyle name="_인천삼산실행 (1114)_잠흥동(공통;관리비)_200 실행내역서-현장송부" xfId="379" xr:uid="{00000000-0005-0000-0000-000095010000}"/>
    <cellStyle name="_인천삼산실행 (1114)_창원센트럴 개산견적" xfId="380" xr:uid="{00000000-0005-0000-0000-000096010000}"/>
    <cellStyle name="_인천삼산실행 (1114)_창원센트럴 개산견적_200 실행내역서-현장송부" xfId="381" xr:uid="{00000000-0005-0000-0000-000097010000}"/>
    <cellStyle name="_입찰작업헤르만" xfId="382" xr:uid="{00000000-0005-0000-0000-000098010000}"/>
    <cellStyle name="_입찰표지 " xfId="383" xr:uid="{00000000-0005-0000-0000-000099010000}"/>
    <cellStyle name="_입찰표지 _5.총괄(조합)" xfId="384" xr:uid="{00000000-0005-0000-0000-00009A010000}"/>
    <cellStyle name="_입찰표지 _5.총괄(조합)_총괄" xfId="385" xr:uid="{00000000-0005-0000-0000-00009B010000}"/>
    <cellStyle name="_입찰표지 _공통가설(변경품의200303)" xfId="386" xr:uid="{00000000-0005-0000-0000-00009C010000}"/>
    <cellStyle name="_입찰표지 _공통가설기준안(건축)-2004323-200446" xfId="387" xr:uid="{00000000-0005-0000-0000-00009D010000}"/>
    <cellStyle name="_입찰표지 _기흥구갈가구가전LIST" xfId="388" xr:uid="{00000000-0005-0000-0000-00009E010000}"/>
    <cellStyle name="_입찰표지 _기흥구갈가구가전LIST_남양주시오남읍가구가전" xfId="389" xr:uid="{00000000-0005-0000-0000-00009F010000}"/>
    <cellStyle name="_입찰표지 _기흥구갈가구가전LIST_수진동주상복합5871평" xfId="390" xr:uid="{00000000-0005-0000-0000-0000A0010000}"/>
    <cellStyle name="_입찰표지 _기흥구갈가구가전LIST_총괄집계" xfId="391" xr:uid="{00000000-0005-0000-0000-0000A1010000}"/>
    <cellStyle name="_입찰표지 _기흥구갈가구가전LIST_총괄집계_총괄" xfId="392" xr:uid="{00000000-0005-0000-0000-0000A2010000}"/>
    <cellStyle name="_입찰표지 _기흥구갈가구가전LIST_합정동주상복합8502평" xfId="393" xr:uid="{00000000-0005-0000-0000-0000A3010000}"/>
    <cellStyle name="_입찰표지 _남양주시오남읍가구가전" xfId="394" xr:uid="{00000000-0005-0000-0000-0000A4010000}"/>
    <cellStyle name="_입찰표지 _동산재건축가실행내역-최종" xfId="395" xr:uid="{00000000-0005-0000-0000-0000A5010000}"/>
    <cellStyle name="_입찰표지 _사업예산2" xfId="396" xr:uid="{00000000-0005-0000-0000-0000A6010000}"/>
    <cellStyle name="_입찰표지 _사업예산2_5.총괄(조합)" xfId="397" xr:uid="{00000000-0005-0000-0000-0000A7010000}"/>
    <cellStyle name="_입찰표지 _사업예산2_5.총괄(조합)_총괄" xfId="398" xr:uid="{00000000-0005-0000-0000-0000A8010000}"/>
    <cellStyle name="_입찰표지 _사업예산2_기흥구갈가구가전LIST" xfId="399" xr:uid="{00000000-0005-0000-0000-0000A9010000}"/>
    <cellStyle name="_입찰표지 _사업예산2_기흥구갈가구가전LIST_남양주시오남읍가구가전" xfId="400" xr:uid="{00000000-0005-0000-0000-0000AA010000}"/>
    <cellStyle name="_입찰표지 _사업예산2_기흥구갈가구가전LIST_수진동주상복합5871평" xfId="401" xr:uid="{00000000-0005-0000-0000-0000AB010000}"/>
    <cellStyle name="_입찰표지 _사업예산2_기흥구갈가구가전LIST_총괄집계" xfId="402" xr:uid="{00000000-0005-0000-0000-0000AC010000}"/>
    <cellStyle name="_입찰표지 _사업예산2_기흥구갈가구가전LIST_총괄집계_총괄" xfId="403" xr:uid="{00000000-0005-0000-0000-0000AD010000}"/>
    <cellStyle name="_입찰표지 _사업예산2_기흥구갈가구가전LIST_합정동주상복합8502평" xfId="404" xr:uid="{00000000-0005-0000-0000-0000AE010000}"/>
    <cellStyle name="_입찰표지 _사업예산2_남양주시오남읍가구가전" xfId="405" xr:uid="{00000000-0005-0000-0000-0000AF010000}"/>
    <cellStyle name="_입찰표지 _사업예산2_수진동주상복합5871평" xfId="406" xr:uid="{00000000-0005-0000-0000-0000B0010000}"/>
    <cellStyle name="_입찰표지 _사업예산2_총괄집계" xfId="407" xr:uid="{00000000-0005-0000-0000-0000B1010000}"/>
    <cellStyle name="_입찰표지 _사업예산2_총괄집계_총괄" xfId="408" xr:uid="{00000000-0005-0000-0000-0000B2010000}"/>
    <cellStyle name="_입찰표지 _사업예산2_합정동주상복합8502평" xfId="409" xr:uid="{00000000-0005-0000-0000-0000B3010000}"/>
    <cellStyle name="_입찰표지 _사업예산대비" xfId="410" xr:uid="{00000000-0005-0000-0000-0000B4010000}"/>
    <cellStyle name="_입찰표지 _사업예산대비_5.총괄(조합)" xfId="411" xr:uid="{00000000-0005-0000-0000-0000B5010000}"/>
    <cellStyle name="_입찰표지 _사업예산대비_5.총괄(조합)_총괄" xfId="412" xr:uid="{00000000-0005-0000-0000-0000B6010000}"/>
    <cellStyle name="_입찰표지 _사업예산대비_기흥구갈가구가전LIST" xfId="413" xr:uid="{00000000-0005-0000-0000-0000B7010000}"/>
    <cellStyle name="_입찰표지 _사업예산대비_기흥구갈가구가전LIST_남양주시오남읍가구가전" xfId="414" xr:uid="{00000000-0005-0000-0000-0000B8010000}"/>
    <cellStyle name="_입찰표지 _사업예산대비_기흥구갈가구가전LIST_수진동주상복합5871평" xfId="415" xr:uid="{00000000-0005-0000-0000-0000B9010000}"/>
    <cellStyle name="_입찰표지 _사업예산대비_기흥구갈가구가전LIST_총괄집계" xfId="416" xr:uid="{00000000-0005-0000-0000-0000BA010000}"/>
    <cellStyle name="_입찰표지 _사업예산대비_기흥구갈가구가전LIST_총괄집계_총괄" xfId="417" xr:uid="{00000000-0005-0000-0000-0000BB010000}"/>
    <cellStyle name="_입찰표지 _사업예산대비_기흥구갈가구가전LIST_합정동주상복합8502평" xfId="418" xr:uid="{00000000-0005-0000-0000-0000BC010000}"/>
    <cellStyle name="_입찰표지 _사업예산대비_남양주시오남읍가구가전" xfId="419" xr:uid="{00000000-0005-0000-0000-0000BD010000}"/>
    <cellStyle name="_입찰표지 _사업예산대비_수진동주상복합5871평" xfId="420" xr:uid="{00000000-0005-0000-0000-0000BE010000}"/>
    <cellStyle name="_입찰표지 _사업예산대비_총괄집계" xfId="421" xr:uid="{00000000-0005-0000-0000-0000BF010000}"/>
    <cellStyle name="_입찰표지 _사업예산대비_총괄집계_총괄" xfId="422" xr:uid="{00000000-0005-0000-0000-0000C0010000}"/>
    <cellStyle name="_입찰표지 _사업예산대비_합정동주상복합8502평" xfId="423" xr:uid="{00000000-0005-0000-0000-0000C1010000}"/>
    <cellStyle name="_입찰표지 _수목" xfId="424" xr:uid="{00000000-0005-0000-0000-0000C2010000}"/>
    <cellStyle name="_입찰표지 _수목_5.총괄(조합)" xfId="425" xr:uid="{00000000-0005-0000-0000-0000C3010000}"/>
    <cellStyle name="_입찰표지 _수목_5.총괄(조합)_총괄" xfId="426" xr:uid="{00000000-0005-0000-0000-0000C4010000}"/>
    <cellStyle name="_입찰표지 _수목_공통가설(변경품의200303)" xfId="427" xr:uid="{00000000-0005-0000-0000-0000C5010000}"/>
    <cellStyle name="_입찰표지 _수목_공통가설기준안(건축)-2004323-200446" xfId="428" xr:uid="{00000000-0005-0000-0000-0000C6010000}"/>
    <cellStyle name="_입찰표지 _수목_기흥구갈가구가전LIST" xfId="429" xr:uid="{00000000-0005-0000-0000-0000C7010000}"/>
    <cellStyle name="_입찰표지 _수목_기흥구갈가구가전LIST_남양주시오남읍가구가전" xfId="430" xr:uid="{00000000-0005-0000-0000-0000C8010000}"/>
    <cellStyle name="_입찰표지 _수목_기흥구갈가구가전LIST_수진동주상복합5871평" xfId="431" xr:uid="{00000000-0005-0000-0000-0000C9010000}"/>
    <cellStyle name="_입찰표지 _수목_기흥구갈가구가전LIST_총괄집계" xfId="432" xr:uid="{00000000-0005-0000-0000-0000CA010000}"/>
    <cellStyle name="_입찰표지 _수목_기흥구갈가구가전LIST_총괄집계_총괄" xfId="433" xr:uid="{00000000-0005-0000-0000-0000CB010000}"/>
    <cellStyle name="_입찰표지 _수목_기흥구갈가구가전LIST_합정동주상복합8502평" xfId="434" xr:uid="{00000000-0005-0000-0000-0000CC010000}"/>
    <cellStyle name="_입찰표지 _수목_남양주시오남읍가구가전" xfId="435" xr:uid="{00000000-0005-0000-0000-0000CD010000}"/>
    <cellStyle name="_입찰표지 _수목_동산재건축가실행내역-최종" xfId="436" xr:uid="{00000000-0005-0000-0000-0000CE010000}"/>
    <cellStyle name="_입찰표지 _수목_사업예산2" xfId="437" xr:uid="{00000000-0005-0000-0000-0000CF010000}"/>
    <cellStyle name="_입찰표지 _수목_사업예산2_5.총괄(조합)" xfId="438" xr:uid="{00000000-0005-0000-0000-0000D0010000}"/>
    <cellStyle name="_입찰표지 _수목_사업예산2_5.총괄(조합)_총괄" xfId="439" xr:uid="{00000000-0005-0000-0000-0000D1010000}"/>
    <cellStyle name="_입찰표지 _수목_사업예산2_기흥구갈가구가전LIST" xfId="440" xr:uid="{00000000-0005-0000-0000-0000D2010000}"/>
    <cellStyle name="_입찰표지 _수목_사업예산2_기흥구갈가구가전LIST_남양주시오남읍가구가전" xfId="441" xr:uid="{00000000-0005-0000-0000-0000D3010000}"/>
    <cellStyle name="_입찰표지 _수목_사업예산2_기흥구갈가구가전LIST_수진동주상복합5871평" xfId="442" xr:uid="{00000000-0005-0000-0000-0000D4010000}"/>
    <cellStyle name="_입찰표지 _수목_사업예산2_기흥구갈가구가전LIST_총괄집계" xfId="443" xr:uid="{00000000-0005-0000-0000-0000D5010000}"/>
    <cellStyle name="_입찰표지 _수목_사업예산2_기흥구갈가구가전LIST_총괄집계_총괄" xfId="444" xr:uid="{00000000-0005-0000-0000-0000D6010000}"/>
    <cellStyle name="_입찰표지 _수목_사업예산2_기흥구갈가구가전LIST_합정동주상복합8502평" xfId="445" xr:uid="{00000000-0005-0000-0000-0000D7010000}"/>
    <cellStyle name="_입찰표지 _수목_사업예산2_남양주시오남읍가구가전" xfId="446" xr:uid="{00000000-0005-0000-0000-0000D8010000}"/>
    <cellStyle name="_입찰표지 _수목_사업예산2_수진동주상복합5871평" xfId="447" xr:uid="{00000000-0005-0000-0000-0000D9010000}"/>
    <cellStyle name="_입찰표지 _수목_사업예산2_총괄집계" xfId="448" xr:uid="{00000000-0005-0000-0000-0000DA010000}"/>
    <cellStyle name="_입찰표지 _수목_사업예산2_총괄집계_총괄" xfId="449" xr:uid="{00000000-0005-0000-0000-0000DB010000}"/>
    <cellStyle name="_입찰표지 _수목_사업예산2_합정동주상복합8502평" xfId="450" xr:uid="{00000000-0005-0000-0000-0000DC010000}"/>
    <cellStyle name="_입찰표지 _수목_사업예산대비" xfId="451" xr:uid="{00000000-0005-0000-0000-0000DD010000}"/>
    <cellStyle name="_입찰표지 _수목_사업예산대비_5.총괄(조합)" xfId="452" xr:uid="{00000000-0005-0000-0000-0000DE010000}"/>
    <cellStyle name="_입찰표지 _수목_사업예산대비_5.총괄(조합)_총괄" xfId="453" xr:uid="{00000000-0005-0000-0000-0000DF010000}"/>
    <cellStyle name="_입찰표지 _수목_사업예산대비_기흥구갈가구가전LIST" xfId="454" xr:uid="{00000000-0005-0000-0000-0000E0010000}"/>
    <cellStyle name="_입찰표지 _수목_사업예산대비_기흥구갈가구가전LIST_남양주시오남읍가구가전" xfId="455" xr:uid="{00000000-0005-0000-0000-0000E1010000}"/>
    <cellStyle name="_입찰표지 _수목_사업예산대비_기흥구갈가구가전LIST_수진동주상복합5871평" xfId="456" xr:uid="{00000000-0005-0000-0000-0000E2010000}"/>
    <cellStyle name="_입찰표지 _수목_사업예산대비_기흥구갈가구가전LIST_총괄집계" xfId="457" xr:uid="{00000000-0005-0000-0000-0000E3010000}"/>
    <cellStyle name="_입찰표지 _수목_사업예산대비_기흥구갈가구가전LIST_총괄집계_총괄" xfId="458" xr:uid="{00000000-0005-0000-0000-0000E4010000}"/>
    <cellStyle name="_입찰표지 _수목_사업예산대비_기흥구갈가구가전LIST_합정동주상복합8502평" xfId="459" xr:uid="{00000000-0005-0000-0000-0000E5010000}"/>
    <cellStyle name="_입찰표지 _수목_사업예산대비_남양주시오남읍가구가전" xfId="460" xr:uid="{00000000-0005-0000-0000-0000E6010000}"/>
    <cellStyle name="_입찰표지 _수목_사업예산대비_수진동주상복합5871평" xfId="461" xr:uid="{00000000-0005-0000-0000-0000E7010000}"/>
    <cellStyle name="_입찰표지 _수목_사업예산대비_총괄집계" xfId="462" xr:uid="{00000000-0005-0000-0000-0000E8010000}"/>
    <cellStyle name="_입찰표지 _수목_사업예산대비_총괄집계_총괄" xfId="463" xr:uid="{00000000-0005-0000-0000-0000E9010000}"/>
    <cellStyle name="_입찰표지 _수목_사업예산대비_합정동주상복합8502평" xfId="464" xr:uid="{00000000-0005-0000-0000-0000EA010000}"/>
    <cellStyle name="_입찰표지 _수목_수진동주상복합5871평" xfId="465" xr:uid="{00000000-0005-0000-0000-0000EB010000}"/>
    <cellStyle name="_입찰표지 _수목_총괄집계" xfId="466" xr:uid="{00000000-0005-0000-0000-0000EC010000}"/>
    <cellStyle name="_입찰표지 _수목_총괄집계_총괄" xfId="467" xr:uid="{00000000-0005-0000-0000-0000ED010000}"/>
    <cellStyle name="_입찰표지 _수목_프로그램의뢰(최종)" xfId="468" xr:uid="{00000000-0005-0000-0000-0000EE010000}"/>
    <cellStyle name="_입찰표지 _수목_합정동주상복합8502평" xfId="469" xr:uid="{00000000-0005-0000-0000-0000EF010000}"/>
    <cellStyle name="_입찰표지 _수진동주상복합5871평" xfId="470" xr:uid="{00000000-0005-0000-0000-0000F0010000}"/>
    <cellStyle name="_입찰표지 _총괄집계" xfId="471" xr:uid="{00000000-0005-0000-0000-0000F1010000}"/>
    <cellStyle name="_입찰표지 _총괄집계_총괄" xfId="472" xr:uid="{00000000-0005-0000-0000-0000F2010000}"/>
    <cellStyle name="_입찰표지 _프로그램의뢰(최종)" xfId="473" xr:uid="{00000000-0005-0000-0000-0000F3010000}"/>
    <cellStyle name="_입찰표지 _합정동주상복합8502평" xfId="474" xr:uid="{00000000-0005-0000-0000-0000F4010000}"/>
    <cellStyle name="_자금수지(9월) " xfId="475" xr:uid="{00000000-0005-0000-0000-0000F5010000}"/>
    <cellStyle name="_자금수지(9월) _M당단가" xfId="479" xr:uid="{00000000-0005-0000-0000-0000F6010000}"/>
    <cellStyle name="_자금수지(9월) _분담" xfId="476" xr:uid="{00000000-0005-0000-0000-0000F7010000}"/>
    <cellStyle name="_자금수지(9월) _시공회의6-7NEW" xfId="477" xr:uid="{00000000-0005-0000-0000-0000F8010000}"/>
    <cellStyle name="_자금수지(9월) _인수인계서" xfId="478" xr:uid="{00000000-0005-0000-0000-0000F9010000}"/>
    <cellStyle name="_잔여공사예정공정표-2002826" xfId="480" xr:uid="{00000000-0005-0000-0000-0000FA010000}"/>
    <cellStyle name="_재능유통 테마파크 제출" xfId="481" xr:uid="{00000000-0005-0000-0000-0000FB010000}"/>
    <cellStyle name="_적격(화산) " xfId="482" xr:uid="{00000000-0005-0000-0000-0000FC010000}"/>
    <cellStyle name="_적격(화산) _5.총괄(조합)" xfId="483" xr:uid="{00000000-0005-0000-0000-0000FD010000}"/>
    <cellStyle name="_적격(화산) _5.총괄(조합)_총괄" xfId="484" xr:uid="{00000000-0005-0000-0000-0000FE010000}"/>
    <cellStyle name="_적격(화산) _공통가설(변경품의200303)" xfId="485" xr:uid="{00000000-0005-0000-0000-0000FF010000}"/>
    <cellStyle name="_적격(화산) _공통가설기준안(건축)-2004323-200446" xfId="486" xr:uid="{00000000-0005-0000-0000-000000020000}"/>
    <cellStyle name="_적격(화산) _기흥구갈가구가전LIST" xfId="487" xr:uid="{00000000-0005-0000-0000-000001020000}"/>
    <cellStyle name="_적격(화산) _기흥구갈가구가전LIST_남양주시오남읍가구가전" xfId="488" xr:uid="{00000000-0005-0000-0000-000002020000}"/>
    <cellStyle name="_적격(화산) _기흥구갈가구가전LIST_수진동주상복합5871평" xfId="489" xr:uid="{00000000-0005-0000-0000-000003020000}"/>
    <cellStyle name="_적격(화산) _기흥구갈가구가전LIST_총괄집계" xfId="490" xr:uid="{00000000-0005-0000-0000-000004020000}"/>
    <cellStyle name="_적격(화산) _기흥구갈가구가전LIST_총괄집계_총괄" xfId="491" xr:uid="{00000000-0005-0000-0000-000005020000}"/>
    <cellStyle name="_적격(화산) _기흥구갈가구가전LIST_합정동주상복합8502평" xfId="492" xr:uid="{00000000-0005-0000-0000-000006020000}"/>
    <cellStyle name="_적격(화산) _남양주시오남읍가구가전" xfId="493" xr:uid="{00000000-0005-0000-0000-000007020000}"/>
    <cellStyle name="_적격(화산) _동산재건축가실행내역-최종" xfId="494" xr:uid="{00000000-0005-0000-0000-000008020000}"/>
    <cellStyle name="_적격(화산) _사업예산2" xfId="495" xr:uid="{00000000-0005-0000-0000-000009020000}"/>
    <cellStyle name="_적격(화산) _사업예산2_5.총괄(조합)" xfId="496" xr:uid="{00000000-0005-0000-0000-00000A020000}"/>
    <cellStyle name="_적격(화산) _사업예산2_5.총괄(조합)_총괄" xfId="497" xr:uid="{00000000-0005-0000-0000-00000B020000}"/>
    <cellStyle name="_적격(화산) _사업예산2_기흥구갈가구가전LIST" xfId="498" xr:uid="{00000000-0005-0000-0000-00000C020000}"/>
    <cellStyle name="_적격(화산) _사업예산2_기흥구갈가구가전LIST_남양주시오남읍가구가전" xfId="499" xr:uid="{00000000-0005-0000-0000-00000D020000}"/>
    <cellStyle name="_적격(화산) _사업예산2_기흥구갈가구가전LIST_수진동주상복합5871평" xfId="500" xr:uid="{00000000-0005-0000-0000-00000E020000}"/>
    <cellStyle name="_적격(화산) _사업예산2_기흥구갈가구가전LIST_총괄집계" xfId="501" xr:uid="{00000000-0005-0000-0000-00000F020000}"/>
    <cellStyle name="_적격(화산) _사업예산2_기흥구갈가구가전LIST_총괄집계_총괄" xfId="502" xr:uid="{00000000-0005-0000-0000-000010020000}"/>
    <cellStyle name="_적격(화산) _사업예산2_기흥구갈가구가전LIST_합정동주상복합8502평" xfId="503" xr:uid="{00000000-0005-0000-0000-000011020000}"/>
    <cellStyle name="_적격(화산) _사업예산2_남양주시오남읍가구가전" xfId="504" xr:uid="{00000000-0005-0000-0000-000012020000}"/>
    <cellStyle name="_적격(화산) _사업예산2_수진동주상복합5871평" xfId="505" xr:uid="{00000000-0005-0000-0000-000013020000}"/>
    <cellStyle name="_적격(화산) _사업예산2_총괄집계" xfId="506" xr:uid="{00000000-0005-0000-0000-000014020000}"/>
    <cellStyle name="_적격(화산) _사업예산2_총괄집계_총괄" xfId="507" xr:uid="{00000000-0005-0000-0000-000015020000}"/>
    <cellStyle name="_적격(화산) _사업예산2_합정동주상복합8502평" xfId="508" xr:uid="{00000000-0005-0000-0000-000016020000}"/>
    <cellStyle name="_적격(화산) _사업예산대비" xfId="509" xr:uid="{00000000-0005-0000-0000-000017020000}"/>
    <cellStyle name="_적격(화산) _사업예산대비_5.총괄(조합)" xfId="510" xr:uid="{00000000-0005-0000-0000-000018020000}"/>
    <cellStyle name="_적격(화산) _사업예산대비_5.총괄(조합)_총괄" xfId="511" xr:uid="{00000000-0005-0000-0000-000019020000}"/>
    <cellStyle name="_적격(화산) _사업예산대비_기흥구갈가구가전LIST" xfId="512" xr:uid="{00000000-0005-0000-0000-00001A020000}"/>
    <cellStyle name="_적격(화산) _사업예산대비_기흥구갈가구가전LIST_남양주시오남읍가구가전" xfId="513" xr:uid="{00000000-0005-0000-0000-00001B020000}"/>
    <cellStyle name="_적격(화산) _사업예산대비_기흥구갈가구가전LIST_수진동주상복합5871평" xfId="514" xr:uid="{00000000-0005-0000-0000-00001C020000}"/>
    <cellStyle name="_적격(화산) _사업예산대비_기흥구갈가구가전LIST_총괄집계" xfId="515" xr:uid="{00000000-0005-0000-0000-00001D020000}"/>
    <cellStyle name="_적격(화산) _사업예산대비_기흥구갈가구가전LIST_총괄집계_총괄" xfId="516" xr:uid="{00000000-0005-0000-0000-00001E020000}"/>
    <cellStyle name="_적격(화산) _사업예산대비_기흥구갈가구가전LIST_합정동주상복합8502평" xfId="517" xr:uid="{00000000-0005-0000-0000-00001F020000}"/>
    <cellStyle name="_적격(화산) _사업예산대비_남양주시오남읍가구가전" xfId="518" xr:uid="{00000000-0005-0000-0000-000020020000}"/>
    <cellStyle name="_적격(화산) _사업예산대비_수진동주상복합5871평" xfId="519" xr:uid="{00000000-0005-0000-0000-000021020000}"/>
    <cellStyle name="_적격(화산) _사업예산대비_총괄집계" xfId="520" xr:uid="{00000000-0005-0000-0000-000022020000}"/>
    <cellStyle name="_적격(화산) _사업예산대비_총괄집계_총괄" xfId="521" xr:uid="{00000000-0005-0000-0000-000023020000}"/>
    <cellStyle name="_적격(화산) _사업예산대비_합정동주상복합8502평" xfId="522" xr:uid="{00000000-0005-0000-0000-000024020000}"/>
    <cellStyle name="_적격(화산) _수목" xfId="523" xr:uid="{00000000-0005-0000-0000-000025020000}"/>
    <cellStyle name="_적격(화산) _수목_5.총괄(조합)" xfId="524" xr:uid="{00000000-0005-0000-0000-000026020000}"/>
    <cellStyle name="_적격(화산) _수목_5.총괄(조합)_총괄" xfId="525" xr:uid="{00000000-0005-0000-0000-000027020000}"/>
    <cellStyle name="_적격(화산) _수목_공통가설(변경품의200303)" xfId="526" xr:uid="{00000000-0005-0000-0000-000028020000}"/>
    <cellStyle name="_적격(화산) _수목_공통가설기준안(건축)-2004323-200446" xfId="527" xr:uid="{00000000-0005-0000-0000-000029020000}"/>
    <cellStyle name="_적격(화산) _수목_기흥구갈가구가전LIST" xfId="528" xr:uid="{00000000-0005-0000-0000-00002A020000}"/>
    <cellStyle name="_적격(화산) _수목_기흥구갈가구가전LIST_남양주시오남읍가구가전" xfId="529" xr:uid="{00000000-0005-0000-0000-00002B020000}"/>
    <cellStyle name="_적격(화산) _수목_기흥구갈가구가전LIST_수진동주상복합5871평" xfId="530" xr:uid="{00000000-0005-0000-0000-00002C020000}"/>
    <cellStyle name="_적격(화산) _수목_기흥구갈가구가전LIST_총괄집계" xfId="531" xr:uid="{00000000-0005-0000-0000-00002D020000}"/>
    <cellStyle name="_적격(화산) _수목_기흥구갈가구가전LIST_총괄집계_총괄" xfId="532" xr:uid="{00000000-0005-0000-0000-00002E020000}"/>
    <cellStyle name="_적격(화산) _수목_기흥구갈가구가전LIST_합정동주상복합8502평" xfId="533" xr:uid="{00000000-0005-0000-0000-00002F020000}"/>
    <cellStyle name="_적격(화산) _수목_남양주시오남읍가구가전" xfId="534" xr:uid="{00000000-0005-0000-0000-000030020000}"/>
    <cellStyle name="_적격(화산) _수목_동산재건축가실행내역-최종" xfId="535" xr:uid="{00000000-0005-0000-0000-000031020000}"/>
    <cellStyle name="_적격(화산) _수목_사업예산2" xfId="536" xr:uid="{00000000-0005-0000-0000-000032020000}"/>
    <cellStyle name="_적격(화산) _수목_사업예산2_5.총괄(조합)" xfId="537" xr:uid="{00000000-0005-0000-0000-000033020000}"/>
    <cellStyle name="_적격(화산) _수목_사업예산2_5.총괄(조합)_총괄" xfId="538" xr:uid="{00000000-0005-0000-0000-000034020000}"/>
    <cellStyle name="_적격(화산) _수목_사업예산2_기흥구갈가구가전LIST" xfId="539" xr:uid="{00000000-0005-0000-0000-000035020000}"/>
    <cellStyle name="_적격(화산) _수목_사업예산2_기흥구갈가구가전LIST_남양주시오남읍가구가전" xfId="540" xr:uid="{00000000-0005-0000-0000-000036020000}"/>
    <cellStyle name="_적격(화산) _수목_사업예산2_기흥구갈가구가전LIST_수진동주상복합5871평" xfId="541" xr:uid="{00000000-0005-0000-0000-000037020000}"/>
    <cellStyle name="_적격(화산) _수목_사업예산2_기흥구갈가구가전LIST_총괄집계" xfId="542" xr:uid="{00000000-0005-0000-0000-000038020000}"/>
    <cellStyle name="_적격(화산) _수목_사업예산2_기흥구갈가구가전LIST_총괄집계_총괄" xfId="543" xr:uid="{00000000-0005-0000-0000-000039020000}"/>
    <cellStyle name="_적격(화산) _수목_사업예산2_기흥구갈가구가전LIST_합정동주상복합8502평" xfId="544" xr:uid="{00000000-0005-0000-0000-00003A020000}"/>
    <cellStyle name="_적격(화산) _수목_사업예산2_남양주시오남읍가구가전" xfId="545" xr:uid="{00000000-0005-0000-0000-00003B020000}"/>
    <cellStyle name="_적격(화산) _수목_사업예산2_수진동주상복합5871평" xfId="546" xr:uid="{00000000-0005-0000-0000-00003C020000}"/>
    <cellStyle name="_적격(화산) _수목_사업예산2_총괄집계" xfId="547" xr:uid="{00000000-0005-0000-0000-00003D020000}"/>
    <cellStyle name="_적격(화산) _수목_사업예산2_총괄집계_총괄" xfId="548" xr:uid="{00000000-0005-0000-0000-00003E020000}"/>
    <cellStyle name="_적격(화산) _수목_사업예산2_합정동주상복합8502평" xfId="549" xr:uid="{00000000-0005-0000-0000-00003F020000}"/>
    <cellStyle name="_적격(화산) _수목_사업예산대비" xfId="550" xr:uid="{00000000-0005-0000-0000-000040020000}"/>
    <cellStyle name="_적격(화산) _수목_사업예산대비_5.총괄(조합)" xfId="551" xr:uid="{00000000-0005-0000-0000-000041020000}"/>
    <cellStyle name="_적격(화산) _수목_사업예산대비_5.총괄(조합)_총괄" xfId="552" xr:uid="{00000000-0005-0000-0000-000042020000}"/>
    <cellStyle name="_적격(화산) _수목_사업예산대비_기흥구갈가구가전LIST" xfId="553" xr:uid="{00000000-0005-0000-0000-000043020000}"/>
    <cellStyle name="_적격(화산) _수목_사업예산대비_기흥구갈가구가전LIST_남양주시오남읍가구가전" xfId="554" xr:uid="{00000000-0005-0000-0000-000044020000}"/>
    <cellStyle name="_적격(화산) _수목_사업예산대비_기흥구갈가구가전LIST_수진동주상복합5871평" xfId="555" xr:uid="{00000000-0005-0000-0000-000045020000}"/>
    <cellStyle name="_적격(화산) _수목_사업예산대비_기흥구갈가구가전LIST_총괄집계" xfId="556" xr:uid="{00000000-0005-0000-0000-000046020000}"/>
    <cellStyle name="_적격(화산) _수목_사업예산대비_기흥구갈가구가전LIST_총괄집계_총괄" xfId="557" xr:uid="{00000000-0005-0000-0000-000047020000}"/>
    <cellStyle name="_적격(화산) _수목_사업예산대비_기흥구갈가구가전LIST_합정동주상복합8502평" xfId="558" xr:uid="{00000000-0005-0000-0000-000048020000}"/>
    <cellStyle name="_적격(화산) _수목_사업예산대비_남양주시오남읍가구가전" xfId="559" xr:uid="{00000000-0005-0000-0000-000049020000}"/>
    <cellStyle name="_적격(화산) _수목_사업예산대비_수진동주상복합5871평" xfId="560" xr:uid="{00000000-0005-0000-0000-00004A020000}"/>
    <cellStyle name="_적격(화산) _수목_사업예산대비_총괄집계" xfId="561" xr:uid="{00000000-0005-0000-0000-00004B020000}"/>
    <cellStyle name="_적격(화산) _수목_사업예산대비_총괄집계_총괄" xfId="562" xr:uid="{00000000-0005-0000-0000-00004C020000}"/>
    <cellStyle name="_적격(화산) _수목_사업예산대비_합정동주상복합8502평" xfId="563" xr:uid="{00000000-0005-0000-0000-00004D020000}"/>
    <cellStyle name="_적격(화산) _수목_수진동주상복합5871평" xfId="564" xr:uid="{00000000-0005-0000-0000-00004E020000}"/>
    <cellStyle name="_적격(화산) _수목_총괄집계" xfId="565" xr:uid="{00000000-0005-0000-0000-00004F020000}"/>
    <cellStyle name="_적격(화산) _수목_총괄집계_총괄" xfId="566" xr:uid="{00000000-0005-0000-0000-000050020000}"/>
    <cellStyle name="_적격(화산) _수목_프로그램의뢰(최종)" xfId="567" xr:uid="{00000000-0005-0000-0000-000051020000}"/>
    <cellStyle name="_적격(화산) _수목_합정동주상복합8502평" xfId="568" xr:uid="{00000000-0005-0000-0000-000052020000}"/>
    <cellStyle name="_적격(화산) _수진동주상복합5871평" xfId="569" xr:uid="{00000000-0005-0000-0000-000053020000}"/>
    <cellStyle name="_적격(화산) _총괄집계" xfId="570" xr:uid="{00000000-0005-0000-0000-000054020000}"/>
    <cellStyle name="_적격(화산) _총괄집계_총괄" xfId="571" xr:uid="{00000000-0005-0000-0000-000055020000}"/>
    <cellStyle name="_적격(화산) _프로그램의뢰(최종)" xfId="572" xr:uid="{00000000-0005-0000-0000-000056020000}"/>
    <cellStyle name="_적격(화산) _합정동주상복합8502평" xfId="573" xr:uid="{00000000-0005-0000-0000-000057020000}"/>
    <cellStyle name="_전기사양" xfId="574" xr:uid="{00000000-0005-0000-0000-000058020000}"/>
    <cellStyle name="_절취운반다짐" xfId="575" xr:uid="{00000000-0005-0000-0000-000059020000}"/>
    <cellStyle name="_제출내역서" xfId="576" xr:uid="{00000000-0005-0000-0000-00005A020000}"/>
    <cellStyle name="_제출보고" xfId="577" xr:uid="{00000000-0005-0000-0000-00005B020000}"/>
    <cellStyle name="_조경공내역서" xfId="578" xr:uid="{00000000-0005-0000-0000-00005C020000}"/>
    <cellStyle name="_조경내역서" xfId="579" xr:uid="{00000000-0005-0000-0000-00005D020000}"/>
    <cellStyle name="_조직도" xfId="580" xr:uid="{00000000-0005-0000-0000-00005E020000}"/>
    <cellStyle name="_중앙고속도로8공구" xfId="581" xr:uid="{00000000-0005-0000-0000-00005F020000}"/>
    <cellStyle name="_집계" xfId="582" xr:uid="{00000000-0005-0000-0000-000060020000}"/>
    <cellStyle name="_집계표" xfId="583" xr:uid="{00000000-0005-0000-0000-000061020000}"/>
    <cellStyle name="_천안 고객 PLAZA 내장공사" xfId="584" xr:uid="{00000000-0005-0000-0000-000062020000}"/>
    <cellStyle name="_첨단실행" xfId="585" xr:uid="{00000000-0005-0000-0000-000063020000}"/>
    <cellStyle name="_초기실행내역(0320)" xfId="586" xr:uid="{00000000-0005-0000-0000-000064020000}"/>
    <cellStyle name="_최초실행" xfId="587" xr:uid="{00000000-0005-0000-0000-000065020000}"/>
    <cellStyle name="_추정(갑지)" xfId="588" xr:uid="{00000000-0005-0000-0000-000066020000}"/>
    <cellStyle name="_충정실행" xfId="589" xr:uid="{00000000-0005-0000-0000-000067020000}"/>
    <cellStyle name="_충정실행_의왕실행" xfId="590" xr:uid="{00000000-0005-0000-0000-000068020000}"/>
    <cellStyle name="_코오롱 당진 하늘채 모델하우스(계약내역)" xfId="591" xr:uid="{00000000-0005-0000-0000-000069020000}"/>
    <cellStyle name="_코오롱당진" xfId="592" xr:uid="{00000000-0005-0000-0000-00006A020000}"/>
    <cellStyle name="_타워배치도 민지" xfId="593" xr:uid="{00000000-0005-0000-0000-00006B020000}"/>
    <cellStyle name="_타워배치도 민지수정" xfId="594" xr:uid="{00000000-0005-0000-0000-00006C020000}"/>
    <cellStyle name="_토공사공법변경(0530)" xfId="595" xr:uid="{00000000-0005-0000-0000-00006D020000}"/>
    <cellStyle name="_토공사공법변경(0530)_등촌동 그레이스힐 신축공사 내역서 (12,27_수정본)" xfId="596" xr:uid="{00000000-0005-0000-0000-00006E020000}"/>
    <cellStyle name="_토목실행(최종)" xfId="597" xr:uid="{00000000-0005-0000-0000-00006F020000}"/>
    <cellStyle name="_평택이동" xfId="598" xr:uid="{00000000-0005-0000-0000-000070020000}"/>
    <cellStyle name="_품의서" xfId="599" xr:uid="{00000000-0005-0000-0000-000071020000}"/>
    <cellStyle name="_품의서_등촌동 그레이스힐 신축공사 내역서 (12,27_수정본)" xfId="600" xr:uid="{00000000-0005-0000-0000-000072020000}"/>
    <cellStyle name="_하나로정보센터 견적(각층별 최종)" xfId="601" xr:uid="{00000000-0005-0000-0000-000073020000}"/>
    <cellStyle name="_하반기성과급인별LIST" xfId="602" xr:uid="{00000000-0005-0000-0000-000074020000}"/>
    <cellStyle name="_해운대 아델리스 석공사(대웅석재)" xfId="603" xr:uid="{00000000-0005-0000-0000-000075020000}"/>
    <cellStyle name="_허브재실행" xfId="604" xr:uid="{00000000-0005-0000-0000-000076020000}"/>
    <cellStyle name="_현장관리비" xfId="605" xr:uid="{00000000-0005-0000-0000-000077020000}"/>
    <cellStyle name="_현장문서서식(권)" xfId="606" xr:uid="{00000000-0005-0000-0000-000078020000}"/>
    <cellStyle name="_현장설명서(경량공사)" xfId="607" xr:uid="{00000000-0005-0000-0000-000079020000}"/>
    <cellStyle name="_현장설명서(공무)" xfId="608" xr:uid="{00000000-0005-0000-0000-00007A020000}"/>
    <cellStyle name="_현장설명서갑지" xfId="609" xr:uid="{00000000-0005-0000-0000-00007B020000}"/>
    <cellStyle name="_현장조직관리비시트(신반포6차재건축)" xfId="610" xr:uid="{00000000-0005-0000-0000-00007C020000}"/>
    <cellStyle name="_화성태안아파트" xfId="611" xr:uid="{00000000-0005-0000-0000-00007D020000}"/>
    <cellStyle name="¡¾¨u￠￢ⓒ÷A¨u," xfId="640" xr:uid="{00000000-0005-0000-0000-00007E020000}"/>
    <cellStyle name="’E‰Y [0.00]_laroux" xfId="641" xr:uid="{00000000-0005-0000-0000-00007F020000}"/>
    <cellStyle name="’E‰Y_laroux" xfId="642" xr:uid="{00000000-0005-0000-0000-000080020000}"/>
    <cellStyle name="¤@?e_TEST-1 " xfId="648" xr:uid="{00000000-0005-0000-0000-000081020000}"/>
    <cellStyle name="\MNPREF32.DLL&amp;" xfId="649" xr:uid="{00000000-0005-0000-0000-000082020000}"/>
    <cellStyle name="+,-,0" xfId="643" xr:uid="{00000000-0005-0000-0000-000083020000}"/>
    <cellStyle name="△ []" xfId="644" xr:uid="{00000000-0005-0000-0000-000084020000}"/>
    <cellStyle name="△ [0]" xfId="645" xr:uid="{00000000-0005-0000-0000-000085020000}"/>
    <cellStyle name="△백분율" xfId="646" xr:uid="{00000000-0005-0000-0000-000086020000}"/>
    <cellStyle name="△콤마" xfId="647" xr:uid="{00000000-0005-0000-0000-000087020000}"/>
    <cellStyle name="" xfId="1" xr:uid="{00000000-0005-0000-0000-000088020000}"/>
    <cellStyle name="æØè [0.00]_PRODUCT DETAIL Q1" xfId="1521" xr:uid="{00000000-0005-0000-0000-000089020000}"/>
    <cellStyle name="æØè_PRODUCT DETAIL Q1" xfId="1522" xr:uid="{00000000-0005-0000-0000-00008A020000}"/>
    <cellStyle name="ÊÝ [0.00]_PRODUCT DETAIL Q1" xfId="1791" xr:uid="{00000000-0005-0000-0000-00008B020000}"/>
    <cellStyle name="ÊÝ_PRODUCT DETAIL Q1" xfId="1792" xr:uid="{00000000-0005-0000-0000-00008C020000}"/>
    <cellStyle name="W_BOOKSHIP" xfId="2115" xr:uid="{00000000-0005-0000-0000-00008D020000}"/>
    <cellStyle name="0" xfId="650" xr:uid="{00000000-0005-0000-0000-00008E020000}"/>
    <cellStyle name="0%" xfId="651" xr:uid="{00000000-0005-0000-0000-00008F020000}"/>
    <cellStyle name="0,0_x000d__x000a_NA_x000d__x000a_" xfId="652" xr:uid="{00000000-0005-0000-0000-000090020000}"/>
    <cellStyle name="0.0" xfId="653" xr:uid="{00000000-0005-0000-0000-000091020000}"/>
    <cellStyle name="0.0%" xfId="654" xr:uid="{00000000-0005-0000-0000-000092020000}"/>
    <cellStyle name="0.00" xfId="655" xr:uid="{00000000-0005-0000-0000-000093020000}"/>
    <cellStyle name="0.00%" xfId="656" xr:uid="{00000000-0005-0000-0000-000094020000}"/>
    <cellStyle name="0.000%" xfId="657" xr:uid="{00000000-0005-0000-0000-000095020000}"/>
    <cellStyle name="0.0000%" xfId="658" xr:uid="{00000000-0005-0000-0000-000096020000}"/>
    <cellStyle name="00" xfId="659" xr:uid="{00000000-0005-0000-0000-000097020000}"/>
    <cellStyle name="1" xfId="660" xr:uid="{00000000-0005-0000-0000-000098020000}"/>
    <cellStyle name="1_laroux" xfId="697" xr:uid="{00000000-0005-0000-0000-000099020000}"/>
    <cellStyle name="1_laroux_ATC-YOON1" xfId="698" xr:uid="{00000000-0005-0000-0000-00009A020000}"/>
    <cellStyle name="1_단가조사표" xfId="661" xr:uid="{00000000-0005-0000-0000-00009B020000}"/>
    <cellStyle name="1_단가조사표_1011소각" xfId="662" xr:uid="{00000000-0005-0000-0000-00009C020000}"/>
    <cellStyle name="1_단가조사표_1113교~1" xfId="663" xr:uid="{00000000-0005-0000-0000-00009D020000}"/>
    <cellStyle name="1_단가조사표_121내역" xfId="664" xr:uid="{00000000-0005-0000-0000-00009E020000}"/>
    <cellStyle name="1_단가조사표_객토량" xfId="665" xr:uid="{00000000-0005-0000-0000-00009F020000}"/>
    <cellStyle name="1_단가조사표_교통센~1" xfId="666" xr:uid="{00000000-0005-0000-0000-0000A0020000}"/>
    <cellStyle name="1_단가조사표_교통센터412" xfId="667" xr:uid="{00000000-0005-0000-0000-0000A1020000}"/>
    <cellStyle name="1_단가조사표_교통수" xfId="668" xr:uid="{00000000-0005-0000-0000-0000A2020000}"/>
    <cellStyle name="1_단가조사표_교통수량산출서" xfId="669" xr:uid="{00000000-0005-0000-0000-0000A3020000}"/>
    <cellStyle name="1_단가조사표_구조물대가 (2)" xfId="670" xr:uid="{00000000-0005-0000-0000-0000A4020000}"/>
    <cellStyle name="1_단가조사표_내역서 (2)" xfId="671" xr:uid="{00000000-0005-0000-0000-0000A5020000}"/>
    <cellStyle name="1_단가조사표_대전관저지구" xfId="672" xr:uid="{00000000-0005-0000-0000-0000A6020000}"/>
    <cellStyle name="1_단가조사표_동측지~1" xfId="673" xr:uid="{00000000-0005-0000-0000-0000A7020000}"/>
    <cellStyle name="1_단가조사표_동측지원422" xfId="674" xr:uid="{00000000-0005-0000-0000-0000A8020000}"/>
    <cellStyle name="1_단가조사표_동측지원512" xfId="675" xr:uid="{00000000-0005-0000-0000-0000A9020000}"/>
    <cellStyle name="1_단가조사표_동측지원524" xfId="676" xr:uid="{00000000-0005-0000-0000-0000AA020000}"/>
    <cellStyle name="1_단가조사표_부대422" xfId="677" xr:uid="{00000000-0005-0000-0000-0000AB020000}"/>
    <cellStyle name="1_단가조사표_부대시설" xfId="678" xr:uid="{00000000-0005-0000-0000-0000AC020000}"/>
    <cellStyle name="1_단가조사표_소각수~1" xfId="679" xr:uid="{00000000-0005-0000-0000-0000AD020000}"/>
    <cellStyle name="1_단가조사표_소각수내역서" xfId="680" xr:uid="{00000000-0005-0000-0000-0000AE020000}"/>
    <cellStyle name="1_단가조사표_소각수목2" xfId="681" xr:uid="{00000000-0005-0000-0000-0000AF020000}"/>
    <cellStyle name="1_단가조사표_수량산출서 (2)" xfId="682" xr:uid="{00000000-0005-0000-0000-0000B0020000}"/>
    <cellStyle name="1_단가조사표_엑스포~1" xfId="683" xr:uid="{00000000-0005-0000-0000-0000B1020000}"/>
    <cellStyle name="1_단가조사표_엑스포한빛1" xfId="684" xr:uid="{00000000-0005-0000-0000-0000B2020000}"/>
    <cellStyle name="1_단가조사표_여객터미널331" xfId="685" xr:uid="{00000000-0005-0000-0000-0000B3020000}"/>
    <cellStyle name="1_단가조사표_여객터미널513" xfId="686" xr:uid="{00000000-0005-0000-0000-0000B4020000}"/>
    <cellStyle name="1_단가조사표_여객터미널629" xfId="687" xr:uid="{00000000-0005-0000-0000-0000B5020000}"/>
    <cellStyle name="1_단가조사표_외곽도로616" xfId="688" xr:uid="{00000000-0005-0000-0000-0000B6020000}"/>
    <cellStyle name="1_단가조사표_원가계~1" xfId="689" xr:uid="{00000000-0005-0000-0000-0000B7020000}"/>
    <cellStyle name="1_단가조사표_유기질" xfId="690" xr:uid="{00000000-0005-0000-0000-0000B8020000}"/>
    <cellStyle name="1_단가조사표_자재조서 (2)" xfId="691" xr:uid="{00000000-0005-0000-0000-0000B9020000}"/>
    <cellStyle name="1_단가조사표_총괄내역" xfId="692" xr:uid="{00000000-0005-0000-0000-0000BA020000}"/>
    <cellStyle name="1_단가조사표_총괄내역 (2)" xfId="693" xr:uid="{00000000-0005-0000-0000-0000BB020000}"/>
    <cellStyle name="1_단가조사표_터미널도로403" xfId="694" xr:uid="{00000000-0005-0000-0000-0000BC020000}"/>
    <cellStyle name="1_단가조사표_터미널도로429" xfId="695" xr:uid="{00000000-0005-0000-0000-0000BD020000}"/>
    <cellStyle name="1_단가조사표_포장일위" xfId="696" xr:uid="{00000000-0005-0000-0000-0000BE020000}"/>
    <cellStyle name="10" xfId="699" xr:uid="{00000000-0005-0000-0000-0000BF020000}"/>
    <cellStyle name="19990216" xfId="700" xr:uid="{00000000-0005-0000-0000-0000C0020000}"/>
    <cellStyle name="¹éº" xfId="701" xr:uid="{00000000-0005-0000-0000-0000C1020000}"/>
    <cellStyle name="¹eºða²" xfId="702" xr:uid="{00000000-0005-0000-0000-0000C2020000}"/>
    <cellStyle name="2" xfId="703" xr:uid="{00000000-0005-0000-0000-0000C3020000}"/>
    <cellStyle name="²" xfId="704" xr:uid="{00000000-0005-0000-0000-0000C4020000}"/>
    <cellStyle name="2_laroux" xfId="741" xr:uid="{00000000-0005-0000-0000-0000C5020000}"/>
    <cellStyle name="2_laroux_ATC-YOON1" xfId="742" xr:uid="{00000000-0005-0000-0000-0000C6020000}"/>
    <cellStyle name="2_단가조사표" xfId="705" xr:uid="{00000000-0005-0000-0000-0000C7020000}"/>
    <cellStyle name="2_단가조사표_1011소각" xfId="706" xr:uid="{00000000-0005-0000-0000-0000C8020000}"/>
    <cellStyle name="2_단가조사표_1113교~1" xfId="707" xr:uid="{00000000-0005-0000-0000-0000C9020000}"/>
    <cellStyle name="2_단가조사표_121내역" xfId="708" xr:uid="{00000000-0005-0000-0000-0000CA020000}"/>
    <cellStyle name="2_단가조사표_객토량" xfId="709" xr:uid="{00000000-0005-0000-0000-0000CB020000}"/>
    <cellStyle name="2_단가조사표_교통센~1" xfId="710" xr:uid="{00000000-0005-0000-0000-0000CC020000}"/>
    <cellStyle name="2_단가조사표_교통센터412" xfId="711" xr:uid="{00000000-0005-0000-0000-0000CD020000}"/>
    <cellStyle name="2_단가조사표_교통수" xfId="712" xr:uid="{00000000-0005-0000-0000-0000CE020000}"/>
    <cellStyle name="2_단가조사표_교통수량산출서" xfId="713" xr:uid="{00000000-0005-0000-0000-0000CF020000}"/>
    <cellStyle name="2_단가조사표_구조물대가 (2)" xfId="714" xr:uid="{00000000-0005-0000-0000-0000D0020000}"/>
    <cellStyle name="2_단가조사표_내역서 (2)" xfId="715" xr:uid="{00000000-0005-0000-0000-0000D1020000}"/>
    <cellStyle name="2_단가조사표_대전관저지구" xfId="716" xr:uid="{00000000-0005-0000-0000-0000D2020000}"/>
    <cellStyle name="2_단가조사표_동측지~1" xfId="717" xr:uid="{00000000-0005-0000-0000-0000D3020000}"/>
    <cellStyle name="2_단가조사표_동측지원422" xfId="718" xr:uid="{00000000-0005-0000-0000-0000D4020000}"/>
    <cellStyle name="2_단가조사표_동측지원512" xfId="719" xr:uid="{00000000-0005-0000-0000-0000D5020000}"/>
    <cellStyle name="2_단가조사표_동측지원524" xfId="720" xr:uid="{00000000-0005-0000-0000-0000D6020000}"/>
    <cellStyle name="2_단가조사표_부대422" xfId="721" xr:uid="{00000000-0005-0000-0000-0000D7020000}"/>
    <cellStyle name="2_단가조사표_부대시설" xfId="722" xr:uid="{00000000-0005-0000-0000-0000D8020000}"/>
    <cellStyle name="2_단가조사표_소각수~1" xfId="723" xr:uid="{00000000-0005-0000-0000-0000D9020000}"/>
    <cellStyle name="2_단가조사표_소각수내역서" xfId="724" xr:uid="{00000000-0005-0000-0000-0000DA020000}"/>
    <cellStyle name="2_단가조사표_소각수목2" xfId="725" xr:uid="{00000000-0005-0000-0000-0000DB020000}"/>
    <cellStyle name="2_단가조사표_수량산출서 (2)" xfId="726" xr:uid="{00000000-0005-0000-0000-0000DC020000}"/>
    <cellStyle name="2_단가조사표_엑스포~1" xfId="727" xr:uid="{00000000-0005-0000-0000-0000DD020000}"/>
    <cellStyle name="2_단가조사표_엑스포한빛1" xfId="728" xr:uid="{00000000-0005-0000-0000-0000DE020000}"/>
    <cellStyle name="2_단가조사표_여객터미널331" xfId="729" xr:uid="{00000000-0005-0000-0000-0000DF020000}"/>
    <cellStyle name="2_단가조사표_여객터미널513" xfId="730" xr:uid="{00000000-0005-0000-0000-0000E0020000}"/>
    <cellStyle name="2_단가조사표_여객터미널629" xfId="731" xr:uid="{00000000-0005-0000-0000-0000E1020000}"/>
    <cellStyle name="2_단가조사표_외곽도로616" xfId="732" xr:uid="{00000000-0005-0000-0000-0000E2020000}"/>
    <cellStyle name="2_단가조사표_원가계~1" xfId="733" xr:uid="{00000000-0005-0000-0000-0000E3020000}"/>
    <cellStyle name="2_단가조사표_유기질" xfId="734" xr:uid="{00000000-0005-0000-0000-0000E4020000}"/>
    <cellStyle name="2_단가조사표_자재조서 (2)" xfId="735" xr:uid="{00000000-0005-0000-0000-0000E5020000}"/>
    <cellStyle name="2_단가조사표_총괄내역" xfId="736" xr:uid="{00000000-0005-0000-0000-0000E6020000}"/>
    <cellStyle name="2_단가조사표_총괄내역 (2)" xfId="737" xr:uid="{00000000-0005-0000-0000-0000E7020000}"/>
    <cellStyle name="2_단가조사표_터미널도로403" xfId="738" xr:uid="{00000000-0005-0000-0000-0000E8020000}"/>
    <cellStyle name="2_단가조사표_터미널도로429" xfId="739" xr:uid="{00000000-0005-0000-0000-0000E9020000}"/>
    <cellStyle name="2_단가조사표_포장일위" xfId="740" xr:uid="{00000000-0005-0000-0000-0000EA020000}"/>
    <cellStyle name="20% - 강조색1 2" xfId="743" xr:uid="{00000000-0005-0000-0000-0000EB020000}"/>
    <cellStyle name="20% - 강조색1 3" xfId="744" xr:uid="{00000000-0005-0000-0000-0000EC020000}"/>
    <cellStyle name="20% - 강조색2 2" xfId="745" xr:uid="{00000000-0005-0000-0000-0000ED020000}"/>
    <cellStyle name="20% - 강조색3 2" xfId="746" xr:uid="{00000000-0005-0000-0000-0000EE020000}"/>
    <cellStyle name="20% - 강조색4 2" xfId="747" xr:uid="{00000000-0005-0000-0000-0000EF020000}"/>
    <cellStyle name="20% - 강조색5 2" xfId="748" xr:uid="{00000000-0005-0000-0000-0000F0020000}"/>
    <cellStyle name="20% - 강조색6 2" xfId="749" xr:uid="{00000000-0005-0000-0000-0000F1020000}"/>
    <cellStyle name="³f¹ô[0]_pldt" xfId="750" xr:uid="{00000000-0005-0000-0000-0000F2020000}"/>
    <cellStyle name="³f¹ô_pldt" xfId="751" xr:uid="{00000000-0005-0000-0000-0000F3020000}"/>
    <cellStyle name="40% - 강조색1 2" xfId="752" xr:uid="{00000000-0005-0000-0000-0000F4020000}"/>
    <cellStyle name="40% - 강조색2 2" xfId="753" xr:uid="{00000000-0005-0000-0000-0000F5020000}"/>
    <cellStyle name="40% - 강조색3 2" xfId="754" xr:uid="{00000000-0005-0000-0000-0000F6020000}"/>
    <cellStyle name="40% - 강조색4 2" xfId="755" xr:uid="{00000000-0005-0000-0000-0000F7020000}"/>
    <cellStyle name="40% - 강조색5 2" xfId="756" xr:uid="{00000000-0005-0000-0000-0000F8020000}"/>
    <cellStyle name="40% - 강조색6 2" xfId="757" xr:uid="{00000000-0005-0000-0000-0000F9020000}"/>
    <cellStyle name="60" xfId="758" xr:uid="{00000000-0005-0000-0000-0000FA020000}"/>
    <cellStyle name="60% - 강조색1 2" xfId="759" xr:uid="{00000000-0005-0000-0000-0000FB020000}"/>
    <cellStyle name="60% - 강조색2 2" xfId="760" xr:uid="{00000000-0005-0000-0000-0000FC020000}"/>
    <cellStyle name="60% - 강조색3 2" xfId="761" xr:uid="{00000000-0005-0000-0000-0000FD020000}"/>
    <cellStyle name="60% - 강조색4 2" xfId="762" xr:uid="{00000000-0005-0000-0000-0000FE020000}"/>
    <cellStyle name="60% - 강조색5 2" xfId="763" xr:uid="{00000000-0005-0000-0000-0000FF020000}"/>
    <cellStyle name="60% - 강조색6 2" xfId="764" xr:uid="{00000000-0005-0000-0000-000000030000}"/>
    <cellStyle name="7" xfId="765" xr:uid="{00000000-0005-0000-0000-000001030000}"/>
    <cellStyle name="82" xfId="766" xr:uid="{00000000-0005-0000-0000-000002030000}"/>
    <cellStyle name="A¨­￠￢￠O [0]_INQUIRY ￠?￥i¨u¡AAⓒ￢Aⓒª " xfId="1491" xr:uid="{00000000-0005-0000-0000-000003030000}"/>
    <cellStyle name="A¨­￠￢￠O_INQUIRY ￠?￥i¨u¡AAⓒ￢Aⓒª " xfId="1492" xr:uid="{00000000-0005-0000-0000-000004030000}"/>
    <cellStyle name="Actual Date" xfId="1493" xr:uid="{00000000-0005-0000-0000-000005030000}"/>
    <cellStyle name="Åë" xfId="1494" xr:uid="{00000000-0005-0000-0000-000006030000}"/>
    <cellStyle name="Aee­" xfId="1495" xr:uid="{00000000-0005-0000-0000-000007030000}"/>
    <cellStyle name="Aee­ " xfId="1496" xr:uid="{00000000-0005-0000-0000-000008030000}"/>
    <cellStyle name="Åëè­ [" xfId="1497" xr:uid="{00000000-0005-0000-0000-000009030000}"/>
    <cellStyle name="Aee­ [0]" xfId="1498" xr:uid="{00000000-0005-0000-0000-00000A030000}"/>
    <cellStyle name="ÅëÈ­ [0]_¸ÅÃâ" xfId="1499" xr:uid="{00000000-0005-0000-0000-00000B030000}"/>
    <cellStyle name="AeE­ [0]_¿­¸° INT" xfId="1500" xr:uid="{00000000-0005-0000-0000-00000C030000}"/>
    <cellStyle name="ÅëÈ­ [0]_¿ì¹°Åë" xfId="1501" xr:uid="{00000000-0005-0000-0000-00000D030000}"/>
    <cellStyle name="AeE­ [0]_°u¸RC×¸n_¾÷A¾º° " xfId="1502" xr:uid="{00000000-0005-0000-0000-00000E030000}"/>
    <cellStyle name="ÅëÈ­ [0]_Á¤»ê¼­°©Áö" xfId="1503" xr:uid="{00000000-0005-0000-0000-00000F030000}"/>
    <cellStyle name="AeE­ [0]_INQUIRY ¿μ¾÷AßAø " xfId="1504" xr:uid="{00000000-0005-0000-0000-000010030000}"/>
    <cellStyle name="ÅëÈ­ [0]_º¸°í¼­" xfId="1505" xr:uid="{00000000-0005-0000-0000-000011030000}"/>
    <cellStyle name="AeE­ [0]_º≫¼± ±æ¾i±uºI ¼o·R Ay°eC￥ " xfId="1506" xr:uid="{00000000-0005-0000-0000-000012030000}"/>
    <cellStyle name="ÅëÈ­ [0]_RESULTS" xfId="1507" xr:uid="{00000000-0005-0000-0000-000013030000}"/>
    <cellStyle name="Aee­ _200 실행내역서-현장송부" xfId="1508" xr:uid="{00000000-0005-0000-0000-000014030000}"/>
    <cellStyle name="AeE­_ 2ÆAAþº° " xfId="1509" xr:uid="{00000000-0005-0000-0000-000015030000}"/>
    <cellStyle name="ÅëÈ­_¸ÅÃâ" xfId="1510" xr:uid="{00000000-0005-0000-0000-000016030000}"/>
    <cellStyle name="AeE­_¿­¸° INT" xfId="1511" xr:uid="{00000000-0005-0000-0000-000017030000}"/>
    <cellStyle name="ÅëÈ­_¿ì¹°Åë" xfId="1512" xr:uid="{00000000-0005-0000-0000-000018030000}"/>
    <cellStyle name="AeE­_°u¸RC×¸n_¾÷A¾º° " xfId="1513" xr:uid="{00000000-0005-0000-0000-000019030000}"/>
    <cellStyle name="ÅëÈ­_Á¤»ê¼­°©Áö" xfId="1514" xr:uid="{00000000-0005-0000-0000-00001A030000}"/>
    <cellStyle name="AeE­_INQUIRY ¿μ¾÷AßAø " xfId="1515" xr:uid="{00000000-0005-0000-0000-00001B030000}"/>
    <cellStyle name="ÅëÈ­_º¸°í¼­" xfId="1516" xr:uid="{00000000-0005-0000-0000-00001C030000}"/>
    <cellStyle name="AeE­_º≫¼± ±æ¾i±uºI ¼o·R Ay°eC￥ " xfId="1517" xr:uid="{00000000-0005-0000-0000-00001D030000}"/>
    <cellStyle name="ÅëÈ­_RESULTS" xfId="1518" xr:uid="{00000000-0005-0000-0000-00001E030000}"/>
    <cellStyle name="AeE¡ⓒ [0]_INQUIRY ￠?￥i¨u¡AAⓒ￢Aⓒª " xfId="1519" xr:uid="{00000000-0005-0000-0000-00001F030000}"/>
    <cellStyle name="AeE¡ⓒ_INQUIRY ￠?￥i¨u¡AAⓒ￢Aⓒª " xfId="1520" xr:uid="{00000000-0005-0000-0000-000020030000}"/>
    <cellStyle name="ALIGNMENT" xfId="1523" xr:uid="{00000000-0005-0000-0000-000021030000}"/>
    <cellStyle name="args.style" xfId="1524" xr:uid="{00000000-0005-0000-0000-000022030000}"/>
    <cellStyle name="ARIAL" xfId="2119" xr:uid="{00000000-0005-0000-0000-000023030000}"/>
    <cellStyle name="Äþ" xfId="1525" xr:uid="{00000000-0005-0000-0000-000024030000}"/>
    <cellStyle name="Aþ¸¶" xfId="1526" xr:uid="{00000000-0005-0000-0000-000025030000}"/>
    <cellStyle name="Äþ¸¶ [" xfId="1527" xr:uid="{00000000-0005-0000-0000-000026030000}"/>
    <cellStyle name="Aþ¸¶ [0]" xfId="1528" xr:uid="{00000000-0005-0000-0000-000027030000}"/>
    <cellStyle name="ÄÞ¸¶ [0]_¸ÅÃâ" xfId="1529" xr:uid="{00000000-0005-0000-0000-000028030000}"/>
    <cellStyle name="AÞ¸¶ [0]_¿­¸° INT" xfId="1530" xr:uid="{00000000-0005-0000-0000-000029030000}"/>
    <cellStyle name="ÄÞ¸¶ [0]_¿ì¹°Åë" xfId="1531" xr:uid="{00000000-0005-0000-0000-00002A030000}"/>
    <cellStyle name="AÞ¸¶ [0]_°¡³ª´U " xfId="1532" xr:uid="{00000000-0005-0000-0000-00002B030000}"/>
    <cellStyle name="ÄÞ¸¶ [0]_0004 MECH COST  " xfId="1533" xr:uid="{00000000-0005-0000-0000-00002C030000}"/>
    <cellStyle name="AÞ¸¶ [0]_¼oAI¼º " xfId="1534" xr:uid="{00000000-0005-0000-0000-00002D030000}"/>
    <cellStyle name="ÄÞ¸¶ [0]_2000¼ÕÈ® " xfId="1535" xr:uid="{00000000-0005-0000-0000-00002E030000}"/>
    <cellStyle name="AÞ¸¶ [0]_INQUIRY ¿μ¾÷AßAø " xfId="1536" xr:uid="{00000000-0005-0000-0000-00002F030000}"/>
    <cellStyle name="ÄÞ¸¶ [0]_º¸°í¼­" xfId="1537" xr:uid="{00000000-0005-0000-0000-000030030000}"/>
    <cellStyle name="AÞ¸¶ [0]_º≫¼± ±æ¾i±uºI ¼o·R Ay°eC￥ " xfId="1538" xr:uid="{00000000-0005-0000-0000-000031030000}"/>
    <cellStyle name="ÄÞ¸¶ [0]_Sheet1" xfId="1539" xr:uid="{00000000-0005-0000-0000-000032030000}"/>
    <cellStyle name="AÞ¸¶_ 2ÆAAþº° " xfId="1540" xr:uid="{00000000-0005-0000-0000-000033030000}"/>
    <cellStyle name="ÄÞ¸¶_¸ÅÃâ" xfId="1541" xr:uid="{00000000-0005-0000-0000-000034030000}"/>
    <cellStyle name="AÞ¸¶_¿­¸° INT" xfId="1542" xr:uid="{00000000-0005-0000-0000-000035030000}"/>
    <cellStyle name="ÄÞ¸¶_¿ì¹°Åë" xfId="1543" xr:uid="{00000000-0005-0000-0000-000036030000}"/>
    <cellStyle name="AÞ¸¶_°u¸RC×¸n_¾÷A¾º° " xfId="1544" xr:uid="{00000000-0005-0000-0000-000037030000}"/>
    <cellStyle name="ÄÞ¸¶_Á¤»ê¼­°©Áö" xfId="1545" xr:uid="{00000000-0005-0000-0000-000038030000}"/>
    <cellStyle name="AÞ¸¶_INQUIRY ¿μ¾÷AßAø " xfId="1546" xr:uid="{00000000-0005-0000-0000-000039030000}"/>
    <cellStyle name="ÄÞ¸¶_º¸°í¼­" xfId="1547" xr:uid="{00000000-0005-0000-0000-00003A030000}"/>
    <cellStyle name="AÞ¸¶_º≫¼± ±æ¾i±uºI ¼o·R Ay°eC￥ " xfId="1548" xr:uid="{00000000-0005-0000-0000-00003B030000}"/>
    <cellStyle name="ÄÞ¸¶_Sheet1" xfId="1549" xr:uid="{00000000-0005-0000-0000-00003C030000}"/>
    <cellStyle name="b␌þකb濰þඪb瀠þයb灌þ්b炈þ宐&lt;෢b濈þෲb濬þขb瀐þฒb瀰þ昰_x0018_⋸þ㤕䰀ጤܕ_x0008_" xfId="1550" xr:uid="{00000000-0005-0000-0000-00003D030000}"/>
    <cellStyle name="blank" xfId="1552" xr:uid="{00000000-0005-0000-0000-00003E030000}"/>
    <cellStyle name="blank - Style1" xfId="1553" xr:uid="{00000000-0005-0000-0000-00003F030000}"/>
    <cellStyle name="Body" xfId="1554" xr:uid="{00000000-0005-0000-0000-000040030000}"/>
    <cellStyle name="b嬜þപb嬼þഺb孬þൊb⍜þ൚b⍼þ൪b⎨þൺb⏜þඊb␌þකb濰þඪb瀠þයb灌þ්b炈þ宐&lt;෢b濈þෲb濬þขb瀐þฒb瀰þ昰_x0018_⋸þ㤕䰀ጤܕ_x0008_" xfId="1551" xr:uid="{00000000-0005-0000-0000-000041030000}"/>
    <cellStyle name="C¡IA¨ª_¡ic¨u¡A¨￢I¨￢¡Æ AN¡Æe " xfId="1555" xr:uid="{00000000-0005-0000-0000-000042030000}"/>
    <cellStyle name="Ç¥" xfId="1556" xr:uid="{00000000-0005-0000-0000-000043030000}"/>
    <cellStyle name="C￥aø" xfId="1557" xr:uid="{00000000-0005-0000-0000-000044030000}"/>
    <cellStyle name="Ç¥ÁØ_(Á¤º¸ºÎ¹®)¿ùº°ÀÎ¿ø°èÈ¹" xfId="1558" xr:uid="{00000000-0005-0000-0000-000045030000}"/>
    <cellStyle name="C￥AØ_´eºnC￥ (2)_1_ºI´eAa°ø " xfId="1559" xr:uid="{00000000-0005-0000-0000-000046030000}"/>
    <cellStyle name="Ç¥ÁØ_¿µ¾÷ÇöÈ² " xfId="1560" xr:uid="{00000000-0005-0000-0000-000047030000}"/>
    <cellStyle name="C￥AØ_¿μ¾÷CoE² " xfId="1561" xr:uid="{00000000-0005-0000-0000-000048030000}"/>
    <cellStyle name="Ç¥ÁØ_±¹³»Àü¸Á" xfId="1562" xr:uid="{00000000-0005-0000-0000-000049030000}"/>
    <cellStyle name="C￥AØ_≫c¾÷ºIº° AN°e " xfId="1563" xr:uid="{00000000-0005-0000-0000-00004A030000}"/>
    <cellStyle name="Ç¥ÁØ_°¡¼³" xfId="1564" xr:uid="{00000000-0005-0000-0000-00004B030000}"/>
    <cellStyle name="C￥AØ_½CCa¿¹≫e¼­ " xfId="1565" xr:uid="{00000000-0005-0000-0000-00004C030000}"/>
    <cellStyle name="Ç¥ÁØ_³âµµÀÚ±Ý¸í¼¼ " xfId="1566" xr:uid="{00000000-0005-0000-0000-00004D030000}"/>
    <cellStyle name="C￥AØ_5-1±¤°i " xfId="1567" xr:uid="{00000000-0005-0000-0000-00004E030000}"/>
    <cellStyle name="Ç¥ÁØ_5-1±¤°í " xfId="1568" xr:uid="{00000000-0005-0000-0000-00004F030000}"/>
    <cellStyle name="C￥AØ_5-1±¤°i _01.실행내역서-논현동(02.07.31)" xfId="1569" xr:uid="{00000000-0005-0000-0000-000050030000}"/>
    <cellStyle name="Ç¥ÁØ_Áý°èÇ¥(2¿ù) " xfId="1570" xr:uid="{00000000-0005-0000-0000-000051030000}"/>
    <cellStyle name="C￥AØ_CoAa°u¸Rºn(Ao¹æ) " xfId="1571" xr:uid="{00000000-0005-0000-0000-000052030000}"/>
    <cellStyle name="Ç¥ÁØ_È¯À²º¯µ¿" xfId="1572" xr:uid="{00000000-0005-0000-0000-000053030000}"/>
    <cellStyle name="C￥AØ_FAX¾c½A _인천삼산실행 (1114)" xfId="1573" xr:uid="{00000000-0005-0000-0000-000054030000}"/>
    <cellStyle name="Ç¥ÁØ_º¸À¯»ç¾÷ ³âµµÀÚ±Ý¸í¼¼ " xfId="1574" xr:uid="{00000000-0005-0000-0000-000055030000}"/>
    <cellStyle name="C￥AØ_PERSONAL" xfId="1575" xr:uid="{00000000-0005-0000-0000-000056030000}"/>
    <cellStyle name="Ç¥ÁØ_RESULTS" xfId="1576" xr:uid="{00000000-0005-0000-0000-000057030000}"/>
    <cellStyle name="C￥AØ_SOON1 " xfId="1577" xr:uid="{00000000-0005-0000-0000-000058030000}"/>
    <cellStyle name="Calc Currency (0)" xfId="1578" xr:uid="{00000000-0005-0000-0000-000059030000}"/>
    <cellStyle name="Calc Currency (0) 10" xfId="1579" xr:uid="{00000000-0005-0000-0000-00005A030000}"/>
    <cellStyle name="Calc Currency (0) 11" xfId="1580" xr:uid="{00000000-0005-0000-0000-00005B030000}"/>
    <cellStyle name="Calc Currency (0) 12" xfId="1581" xr:uid="{00000000-0005-0000-0000-00005C030000}"/>
    <cellStyle name="Calc Currency (0) 2" xfId="1582" xr:uid="{00000000-0005-0000-0000-00005D030000}"/>
    <cellStyle name="Calc Currency (0) 3" xfId="1583" xr:uid="{00000000-0005-0000-0000-00005E030000}"/>
    <cellStyle name="Calc Currency (0) 4" xfId="1584" xr:uid="{00000000-0005-0000-0000-00005F030000}"/>
    <cellStyle name="Calc Currency (0) 5" xfId="1585" xr:uid="{00000000-0005-0000-0000-000060030000}"/>
    <cellStyle name="Calc Currency (0) 6" xfId="1586" xr:uid="{00000000-0005-0000-0000-000061030000}"/>
    <cellStyle name="Calc Currency (0) 7" xfId="1587" xr:uid="{00000000-0005-0000-0000-000062030000}"/>
    <cellStyle name="Calc Currency (0) 8" xfId="1588" xr:uid="{00000000-0005-0000-0000-000063030000}"/>
    <cellStyle name="Calc Currency (0) 9" xfId="1589" xr:uid="{00000000-0005-0000-0000-000064030000}"/>
    <cellStyle name="Calc Currency (2)" xfId="1590" xr:uid="{00000000-0005-0000-0000-000065030000}"/>
    <cellStyle name="Calc Currency (2) 10" xfId="1591" xr:uid="{00000000-0005-0000-0000-000066030000}"/>
    <cellStyle name="Calc Currency (2) 11" xfId="1592" xr:uid="{00000000-0005-0000-0000-000067030000}"/>
    <cellStyle name="Calc Currency (2) 12" xfId="1593" xr:uid="{00000000-0005-0000-0000-000068030000}"/>
    <cellStyle name="Calc Currency (2) 2" xfId="1594" xr:uid="{00000000-0005-0000-0000-000069030000}"/>
    <cellStyle name="Calc Currency (2) 3" xfId="1595" xr:uid="{00000000-0005-0000-0000-00006A030000}"/>
    <cellStyle name="Calc Currency (2) 4" xfId="1596" xr:uid="{00000000-0005-0000-0000-00006B030000}"/>
    <cellStyle name="Calc Currency (2) 5" xfId="1597" xr:uid="{00000000-0005-0000-0000-00006C030000}"/>
    <cellStyle name="Calc Currency (2) 6" xfId="1598" xr:uid="{00000000-0005-0000-0000-00006D030000}"/>
    <cellStyle name="Calc Currency (2) 7" xfId="1599" xr:uid="{00000000-0005-0000-0000-00006E030000}"/>
    <cellStyle name="Calc Currency (2) 8" xfId="1600" xr:uid="{00000000-0005-0000-0000-00006F030000}"/>
    <cellStyle name="Calc Currency (2) 9" xfId="1601" xr:uid="{00000000-0005-0000-0000-000070030000}"/>
    <cellStyle name="Calc Percent (0)" xfId="1602" xr:uid="{00000000-0005-0000-0000-000071030000}"/>
    <cellStyle name="Calc Percent (1)" xfId="1603" xr:uid="{00000000-0005-0000-0000-000072030000}"/>
    <cellStyle name="Calc Percent (2)" xfId="1604" xr:uid="{00000000-0005-0000-0000-000073030000}"/>
    <cellStyle name="Calc Units (0)" xfId="1605" xr:uid="{00000000-0005-0000-0000-000074030000}"/>
    <cellStyle name="Calc Units (1)" xfId="1606" xr:uid="{00000000-0005-0000-0000-000075030000}"/>
    <cellStyle name="Calc Units (2)" xfId="1607" xr:uid="{00000000-0005-0000-0000-000076030000}"/>
    <cellStyle name="Calc Units (2) 10" xfId="1608" xr:uid="{00000000-0005-0000-0000-000077030000}"/>
    <cellStyle name="Calc Units (2) 11" xfId="1609" xr:uid="{00000000-0005-0000-0000-000078030000}"/>
    <cellStyle name="Calc Units (2) 12" xfId="1610" xr:uid="{00000000-0005-0000-0000-000079030000}"/>
    <cellStyle name="Calc Units (2) 2" xfId="1611" xr:uid="{00000000-0005-0000-0000-00007A030000}"/>
    <cellStyle name="Calc Units (2) 3" xfId="1612" xr:uid="{00000000-0005-0000-0000-00007B030000}"/>
    <cellStyle name="Calc Units (2) 4" xfId="1613" xr:uid="{00000000-0005-0000-0000-00007C030000}"/>
    <cellStyle name="Calc Units (2) 5" xfId="1614" xr:uid="{00000000-0005-0000-0000-00007D030000}"/>
    <cellStyle name="Calc Units (2) 6" xfId="1615" xr:uid="{00000000-0005-0000-0000-00007E030000}"/>
    <cellStyle name="Calc Units (2) 7" xfId="1616" xr:uid="{00000000-0005-0000-0000-00007F030000}"/>
    <cellStyle name="Calc Units (2) 8" xfId="1617" xr:uid="{00000000-0005-0000-0000-000080030000}"/>
    <cellStyle name="Calc Units (2) 9" xfId="1618" xr:uid="{00000000-0005-0000-0000-000081030000}"/>
    <cellStyle name="category" xfId="1619" xr:uid="{00000000-0005-0000-0000-000082030000}"/>
    <cellStyle name="category 10" xfId="1620" xr:uid="{00000000-0005-0000-0000-000083030000}"/>
    <cellStyle name="category 11" xfId="1621" xr:uid="{00000000-0005-0000-0000-000084030000}"/>
    <cellStyle name="category 12" xfId="1622" xr:uid="{00000000-0005-0000-0000-000085030000}"/>
    <cellStyle name="category 2" xfId="1623" xr:uid="{00000000-0005-0000-0000-000086030000}"/>
    <cellStyle name="category 3" xfId="1624" xr:uid="{00000000-0005-0000-0000-000087030000}"/>
    <cellStyle name="category 4" xfId="1625" xr:uid="{00000000-0005-0000-0000-000088030000}"/>
    <cellStyle name="category 5" xfId="1626" xr:uid="{00000000-0005-0000-0000-000089030000}"/>
    <cellStyle name="category 6" xfId="1627" xr:uid="{00000000-0005-0000-0000-00008A030000}"/>
    <cellStyle name="category 7" xfId="1628" xr:uid="{00000000-0005-0000-0000-00008B030000}"/>
    <cellStyle name="category 8" xfId="1629" xr:uid="{00000000-0005-0000-0000-00008C030000}"/>
    <cellStyle name="category 9" xfId="1630" xr:uid="{00000000-0005-0000-0000-00008D030000}"/>
    <cellStyle name="CIAIÆU¸μAⓒ" xfId="1631" xr:uid="{00000000-0005-0000-0000-00008E030000}"/>
    <cellStyle name="Comma" xfId="1632" xr:uid="{00000000-0005-0000-0000-00008F030000}"/>
    <cellStyle name="Comma  - Style2" xfId="1633" xr:uid="{00000000-0005-0000-0000-000090030000}"/>
    <cellStyle name="Comma  - Style3" xfId="1634" xr:uid="{00000000-0005-0000-0000-000091030000}"/>
    <cellStyle name="Comma  - Style4" xfId="1635" xr:uid="{00000000-0005-0000-0000-000092030000}"/>
    <cellStyle name="Comma  - Style5" xfId="1636" xr:uid="{00000000-0005-0000-0000-000093030000}"/>
    <cellStyle name="Comma  - Style6" xfId="1637" xr:uid="{00000000-0005-0000-0000-000094030000}"/>
    <cellStyle name="Comma  - Style7" xfId="1638" xr:uid="{00000000-0005-0000-0000-000095030000}"/>
    <cellStyle name="Comma  - Style8" xfId="1639" xr:uid="{00000000-0005-0000-0000-000096030000}"/>
    <cellStyle name="Comma [0]" xfId="1640" xr:uid="{00000000-0005-0000-0000-000097030000}"/>
    <cellStyle name="Comma [00]" xfId="1641" xr:uid="{00000000-0005-0000-0000-000098030000}"/>
    <cellStyle name="comma zerodec" xfId="1642" xr:uid="{00000000-0005-0000-0000-000099030000}"/>
    <cellStyle name="comma zerodec 2" xfId="2120" xr:uid="{00000000-0005-0000-0000-00009A030000}"/>
    <cellStyle name="Comma_ SG&amp;A Bridge " xfId="1643" xr:uid="{00000000-0005-0000-0000-00009B030000}"/>
    <cellStyle name="Comma0" xfId="1644" xr:uid="{00000000-0005-0000-0000-00009C030000}"/>
    <cellStyle name="Comma0 10" xfId="1645" xr:uid="{00000000-0005-0000-0000-00009D030000}"/>
    <cellStyle name="Comma0 11" xfId="1646" xr:uid="{00000000-0005-0000-0000-00009E030000}"/>
    <cellStyle name="Comma0 12" xfId="1647" xr:uid="{00000000-0005-0000-0000-00009F030000}"/>
    <cellStyle name="Comma0 2" xfId="1648" xr:uid="{00000000-0005-0000-0000-0000A0030000}"/>
    <cellStyle name="Comma0 3" xfId="1649" xr:uid="{00000000-0005-0000-0000-0000A1030000}"/>
    <cellStyle name="Comma0 4" xfId="1650" xr:uid="{00000000-0005-0000-0000-0000A2030000}"/>
    <cellStyle name="Comma0 5" xfId="1651" xr:uid="{00000000-0005-0000-0000-0000A3030000}"/>
    <cellStyle name="Comma0 6" xfId="1652" xr:uid="{00000000-0005-0000-0000-0000A4030000}"/>
    <cellStyle name="Comma0 7" xfId="1653" xr:uid="{00000000-0005-0000-0000-0000A5030000}"/>
    <cellStyle name="Comma0 8" xfId="1654" xr:uid="{00000000-0005-0000-0000-0000A6030000}"/>
    <cellStyle name="Comma0 9" xfId="1655" xr:uid="{00000000-0005-0000-0000-0000A7030000}"/>
    <cellStyle name="Copied" xfId="1656" xr:uid="{00000000-0005-0000-0000-0000A8030000}"/>
    <cellStyle name="Curren?_x0012_퐀_x0017_?" xfId="1657" xr:uid="{00000000-0005-0000-0000-0000A9030000}"/>
    <cellStyle name="Currency" xfId="1658" xr:uid="{00000000-0005-0000-0000-0000AA030000}"/>
    <cellStyle name="Currency [0]" xfId="1659" xr:uid="{00000000-0005-0000-0000-0000AB030000}"/>
    <cellStyle name="Currency [0] 10" xfId="1660" xr:uid="{00000000-0005-0000-0000-0000AC030000}"/>
    <cellStyle name="Currency [0] 11" xfId="1661" xr:uid="{00000000-0005-0000-0000-0000AD030000}"/>
    <cellStyle name="Currency [0] 12" xfId="1662" xr:uid="{00000000-0005-0000-0000-0000AE030000}"/>
    <cellStyle name="Currency [0] 2" xfId="1663" xr:uid="{00000000-0005-0000-0000-0000AF030000}"/>
    <cellStyle name="Currency [0] 3" xfId="1664" xr:uid="{00000000-0005-0000-0000-0000B0030000}"/>
    <cellStyle name="Currency [0] 4" xfId="1665" xr:uid="{00000000-0005-0000-0000-0000B1030000}"/>
    <cellStyle name="Currency [0] 5" xfId="1666" xr:uid="{00000000-0005-0000-0000-0000B2030000}"/>
    <cellStyle name="Currency [0] 6" xfId="1667" xr:uid="{00000000-0005-0000-0000-0000B3030000}"/>
    <cellStyle name="Currency [0] 7" xfId="1668" xr:uid="{00000000-0005-0000-0000-0000B4030000}"/>
    <cellStyle name="Currency [0] 8" xfId="1669" xr:uid="{00000000-0005-0000-0000-0000B5030000}"/>
    <cellStyle name="Currency [0] 9" xfId="1670" xr:uid="{00000000-0005-0000-0000-0000B6030000}"/>
    <cellStyle name="Currency [0]_ SG&amp;A Bridge " xfId="2121" xr:uid="{00000000-0005-0000-0000-0000B7030000}"/>
    <cellStyle name="Currency [00]" xfId="1671" xr:uid="{00000000-0005-0000-0000-0000B8030000}"/>
    <cellStyle name="Currency [00] 10" xfId="1672" xr:uid="{00000000-0005-0000-0000-0000B9030000}"/>
    <cellStyle name="Currency [00] 11" xfId="1673" xr:uid="{00000000-0005-0000-0000-0000BA030000}"/>
    <cellStyle name="Currency [00] 12" xfId="1674" xr:uid="{00000000-0005-0000-0000-0000BB030000}"/>
    <cellStyle name="Currency [00] 2" xfId="1675" xr:uid="{00000000-0005-0000-0000-0000BC030000}"/>
    <cellStyle name="Currency [00] 3" xfId="1676" xr:uid="{00000000-0005-0000-0000-0000BD030000}"/>
    <cellStyle name="Currency [00] 4" xfId="1677" xr:uid="{00000000-0005-0000-0000-0000BE030000}"/>
    <cellStyle name="Currency [00] 5" xfId="1678" xr:uid="{00000000-0005-0000-0000-0000BF030000}"/>
    <cellStyle name="Currency [00] 6" xfId="1679" xr:uid="{00000000-0005-0000-0000-0000C0030000}"/>
    <cellStyle name="Currency [00] 7" xfId="1680" xr:uid="{00000000-0005-0000-0000-0000C1030000}"/>
    <cellStyle name="Currency [00] 8" xfId="1681" xr:uid="{00000000-0005-0000-0000-0000C2030000}"/>
    <cellStyle name="Currency [00] 9" xfId="1682" xr:uid="{00000000-0005-0000-0000-0000C3030000}"/>
    <cellStyle name="Currency 10" xfId="1683" xr:uid="{00000000-0005-0000-0000-0000C4030000}"/>
    <cellStyle name="Currency 11" xfId="1684" xr:uid="{00000000-0005-0000-0000-0000C5030000}"/>
    <cellStyle name="Currency 12" xfId="1685" xr:uid="{00000000-0005-0000-0000-0000C6030000}"/>
    <cellStyle name="Currency 2" xfId="1686" xr:uid="{00000000-0005-0000-0000-0000C7030000}"/>
    <cellStyle name="Currency 3" xfId="1687" xr:uid="{00000000-0005-0000-0000-0000C8030000}"/>
    <cellStyle name="Currency 4" xfId="1688" xr:uid="{00000000-0005-0000-0000-0000C9030000}"/>
    <cellStyle name="Currency 5" xfId="1689" xr:uid="{00000000-0005-0000-0000-0000CA030000}"/>
    <cellStyle name="Currency 6" xfId="1690" xr:uid="{00000000-0005-0000-0000-0000CB030000}"/>
    <cellStyle name="Currency 7" xfId="1691" xr:uid="{00000000-0005-0000-0000-0000CC030000}"/>
    <cellStyle name="Currency 8" xfId="1692" xr:uid="{00000000-0005-0000-0000-0000CD030000}"/>
    <cellStyle name="Currency 9" xfId="1693" xr:uid="{00000000-0005-0000-0000-0000CE030000}"/>
    <cellStyle name="currency-$" xfId="1694" xr:uid="{00000000-0005-0000-0000-0000CF030000}"/>
    <cellStyle name="Currency_ SG&amp;A Bridge " xfId="1695" xr:uid="{00000000-0005-0000-0000-0000D0030000}"/>
    <cellStyle name="Currency0" xfId="1696" xr:uid="{00000000-0005-0000-0000-0000D1030000}"/>
    <cellStyle name="Currency0 10" xfId="1697" xr:uid="{00000000-0005-0000-0000-0000D2030000}"/>
    <cellStyle name="Currency0 11" xfId="1698" xr:uid="{00000000-0005-0000-0000-0000D3030000}"/>
    <cellStyle name="Currency0 12" xfId="1699" xr:uid="{00000000-0005-0000-0000-0000D4030000}"/>
    <cellStyle name="Currency0 2" xfId="1700" xr:uid="{00000000-0005-0000-0000-0000D5030000}"/>
    <cellStyle name="Currency0 3" xfId="1701" xr:uid="{00000000-0005-0000-0000-0000D6030000}"/>
    <cellStyle name="Currency0 4" xfId="1702" xr:uid="{00000000-0005-0000-0000-0000D7030000}"/>
    <cellStyle name="Currency0 5" xfId="1703" xr:uid="{00000000-0005-0000-0000-0000D8030000}"/>
    <cellStyle name="Currency0 6" xfId="1704" xr:uid="{00000000-0005-0000-0000-0000D9030000}"/>
    <cellStyle name="Currency0 7" xfId="1705" xr:uid="{00000000-0005-0000-0000-0000DA030000}"/>
    <cellStyle name="Currency0 8" xfId="1706" xr:uid="{00000000-0005-0000-0000-0000DB030000}"/>
    <cellStyle name="Currency0 9" xfId="1707" xr:uid="{00000000-0005-0000-0000-0000DC030000}"/>
    <cellStyle name="Currency1" xfId="1708" xr:uid="{00000000-0005-0000-0000-0000DD030000}"/>
    <cellStyle name="Currency1 10" xfId="1709" xr:uid="{00000000-0005-0000-0000-0000DE030000}"/>
    <cellStyle name="Currency1 11" xfId="1710" xr:uid="{00000000-0005-0000-0000-0000DF030000}"/>
    <cellStyle name="Currency1 12" xfId="1711" xr:uid="{00000000-0005-0000-0000-0000E0030000}"/>
    <cellStyle name="Currency1 13" xfId="2122" xr:uid="{00000000-0005-0000-0000-0000E1030000}"/>
    <cellStyle name="Currency1 2" xfId="1712" xr:uid="{00000000-0005-0000-0000-0000E2030000}"/>
    <cellStyle name="Currency1 3" xfId="1713" xr:uid="{00000000-0005-0000-0000-0000E3030000}"/>
    <cellStyle name="Currency1 4" xfId="1714" xr:uid="{00000000-0005-0000-0000-0000E4030000}"/>
    <cellStyle name="Currency1 5" xfId="1715" xr:uid="{00000000-0005-0000-0000-0000E5030000}"/>
    <cellStyle name="Currency1 6" xfId="1716" xr:uid="{00000000-0005-0000-0000-0000E6030000}"/>
    <cellStyle name="Currency1 7" xfId="1717" xr:uid="{00000000-0005-0000-0000-0000E7030000}"/>
    <cellStyle name="Currency1 8" xfId="1718" xr:uid="{00000000-0005-0000-0000-0000E8030000}"/>
    <cellStyle name="Currency1 9" xfId="1719" xr:uid="{00000000-0005-0000-0000-0000E9030000}"/>
    <cellStyle name="Date" xfId="1720" xr:uid="{00000000-0005-0000-0000-0000EA030000}"/>
    <cellStyle name="Date 10" xfId="1721" xr:uid="{00000000-0005-0000-0000-0000EB030000}"/>
    <cellStyle name="Date 11" xfId="1722" xr:uid="{00000000-0005-0000-0000-0000EC030000}"/>
    <cellStyle name="Date 12" xfId="1723" xr:uid="{00000000-0005-0000-0000-0000ED030000}"/>
    <cellStyle name="Date 2" xfId="1724" xr:uid="{00000000-0005-0000-0000-0000EE030000}"/>
    <cellStyle name="Date 3" xfId="1725" xr:uid="{00000000-0005-0000-0000-0000EF030000}"/>
    <cellStyle name="Date 4" xfId="1726" xr:uid="{00000000-0005-0000-0000-0000F0030000}"/>
    <cellStyle name="Date 5" xfId="1727" xr:uid="{00000000-0005-0000-0000-0000F1030000}"/>
    <cellStyle name="Date 6" xfId="1728" xr:uid="{00000000-0005-0000-0000-0000F2030000}"/>
    <cellStyle name="Date 7" xfId="1729" xr:uid="{00000000-0005-0000-0000-0000F3030000}"/>
    <cellStyle name="Date 8" xfId="1730" xr:uid="{00000000-0005-0000-0000-0000F4030000}"/>
    <cellStyle name="Date 9" xfId="1731" xr:uid="{00000000-0005-0000-0000-0000F5030000}"/>
    <cellStyle name="Date Short" xfId="1732" xr:uid="{00000000-0005-0000-0000-0000F6030000}"/>
    <cellStyle name="Date_숭인동 오피스텔(실행내역-공기20개월산정)" xfId="1733" xr:uid="{00000000-0005-0000-0000-0000F7030000}"/>
    <cellStyle name="DELTA" xfId="1734" xr:uid="{00000000-0005-0000-0000-0000F8030000}"/>
    <cellStyle name="Dezimal [0]_Ausdruck RUND (D)" xfId="1735" xr:uid="{00000000-0005-0000-0000-0000F9030000}"/>
    <cellStyle name="Dezimal_Ausdruck RUND (D)" xfId="1736" xr:uid="{00000000-0005-0000-0000-0000FA030000}"/>
    <cellStyle name="Dollar (zero dec)" xfId="1737" xr:uid="{00000000-0005-0000-0000-0000FB030000}"/>
    <cellStyle name="Dollar (zero dec) 10" xfId="1738" xr:uid="{00000000-0005-0000-0000-0000FC030000}"/>
    <cellStyle name="Dollar (zero dec) 11" xfId="1739" xr:uid="{00000000-0005-0000-0000-0000FD030000}"/>
    <cellStyle name="Dollar (zero dec) 12" xfId="1740" xr:uid="{00000000-0005-0000-0000-0000FE030000}"/>
    <cellStyle name="Dollar (zero dec) 13" xfId="2123" xr:uid="{00000000-0005-0000-0000-0000FF030000}"/>
    <cellStyle name="Dollar (zero dec) 2" xfId="1741" xr:uid="{00000000-0005-0000-0000-000000040000}"/>
    <cellStyle name="Dollar (zero dec) 3" xfId="1742" xr:uid="{00000000-0005-0000-0000-000001040000}"/>
    <cellStyle name="Dollar (zero dec) 4" xfId="1743" xr:uid="{00000000-0005-0000-0000-000002040000}"/>
    <cellStyle name="Dollar (zero dec) 5" xfId="1744" xr:uid="{00000000-0005-0000-0000-000003040000}"/>
    <cellStyle name="Dollar (zero dec) 6" xfId="1745" xr:uid="{00000000-0005-0000-0000-000004040000}"/>
    <cellStyle name="Dollar (zero dec) 7" xfId="1746" xr:uid="{00000000-0005-0000-0000-000005040000}"/>
    <cellStyle name="Dollar (zero dec) 8" xfId="1747" xr:uid="{00000000-0005-0000-0000-000006040000}"/>
    <cellStyle name="Dollar (zero dec) 9" xfId="1748" xr:uid="{00000000-0005-0000-0000-000007040000}"/>
    <cellStyle name="En-t?e 1" xfId="1749" xr:uid="{00000000-0005-0000-0000-000008040000}"/>
    <cellStyle name="En-t?e 2" xfId="1750" xr:uid="{00000000-0005-0000-0000-000009040000}"/>
    <cellStyle name="Enter Currency (0)" xfId="1751" xr:uid="{00000000-0005-0000-0000-00000A040000}"/>
    <cellStyle name="Enter Currency (2)" xfId="1752" xr:uid="{00000000-0005-0000-0000-00000B040000}"/>
    <cellStyle name="Enter Currency (2) 10" xfId="1753" xr:uid="{00000000-0005-0000-0000-00000C040000}"/>
    <cellStyle name="Enter Currency (2) 11" xfId="1754" xr:uid="{00000000-0005-0000-0000-00000D040000}"/>
    <cellStyle name="Enter Currency (2) 12" xfId="1755" xr:uid="{00000000-0005-0000-0000-00000E040000}"/>
    <cellStyle name="Enter Currency (2) 2" xfId="1756" xr:uid="{00000000-0005-0000-0000-00000F040000}"/>
    <cellStyle name="Enter Currency (2) 3" xfId="1757" xr:uid="{00000000-0005-0000-0000-000010040000}"/>
    <cellStyle name="Enter Currency (2) 4" xfId="1758" xr:uid="{00000000-0005-0000-0000-000011040000}"/>
    <cellStyle name="Enter Currency (2) 5" xfId="1759" xr:uid="{00000000-0005-0000-0000-000012040000}"/>
    <cellStyle name="Enter Currency (2) 6" xfId="1760" xr:uid="{00000000-0005-0000-0000-000013040000}"/>
    <cellStyle name="Enter Currency (2) 7" xfId="1761" xr:uid="{00000000-0005-0000-0000-000014040000}"/>
    <cellStyle name="Enter Currency (2) 8" xfId="1762" xr:uid="{00000000-0005-0000-0000-000015040000}"/>
    <cellStyle name="Enter Currency (2) 9" xfId="1763" xr:uid="{00000000-0005-0000-0000-000016040000}"/>
    <cellStyle name="Enter Units (0)" xfId="1764" xr:uid="{00000000-0005-0000-0000-000017040000}"/>
    <cellStyle name="Enter Units (1)" xfId="1765" xr:uid="{00000000-0005-0000-0000-000018040000}"/>
    <cellStyle name="Enter Units (2)" xfId="1766" xr:uid="{00000000-0005-0000-0000-000019040000}"/>
    <cellStyle name="Enter Units (2) 10" xfId="1767" xr:uid="{00000000-0005-0000-0000-00001A040000}"/>
    <cellStyle name="Enter Units (2) 11" xfId="1768" xr:uid="{00000000-0005-0000-0000-00001B040000}"/>
    <cellStyle name="Enter Units (2) 12" xfId="1769" xr:uid="{00000000-0005-0000-0000-00001C040000}"/>
    <cellStyle name="Enter Units (2) 2" xfId="1770" xr:uid="{00000000-0005-0000-0000-00001D040000}"/>
    <cellStyle name="Enter Units (2) 3" xfId="1771" xr:uid="{00000000-0005-0000-0000-00001E040000}"/>
    <cellStyle name="Enter Units (2) 4" xfId="1772" xr:uid="{00000000-0005-0000-0000-00001F040000}"/>
    <cellStyle name="Enter Units (2) 5" xfId="1773" xr:uid="{00000000-0005-0000-0000-000020040000}"/>
    <cellStyle name="Enter Units (2) 6" xfId="1774" xr:uid="{00000000-0005-0000-0000-000021040000}"/>
    <cellStyle name="Enter Units (2) 7" xfId="1775" xr:uid="{00000000-0005-0000-0000-000022040000}"/>
    <cellStyle name="Enter Units (2) 8" xfId="1776" xr:uid="{00000000-0005-0000-0000-000023040000}"/>
    <cellStyle name="Enter Units (2) 9" xfId="1777" xr:uid="{00000000-0005-0000-0000-000024040000}"/>
    <cellStyle name="Entered" xfId="1778" xr:uid="{00000000-0005-0000-0000-000025040000}"/>
    <cellStyle name="Euro" xfId="1779" xr:uid="{00000000-0005-0000-0000-000026040000}"/>
    <cellStyle name="Euro 10" xfId="1780" xr:uid="{00000000-0005-0000-0000-000027040000}"/>
    <cellStyle name="Euro 11" xfId="1781" xr:uid="{00000000-0005-0000-0000-000028040000}"/>
    <cellStyle name="Euro 12" xfId="1782" xr:uid="{00000000-0005-0000-0000-000029040000}"/>
    <cellStyle name="Euro 2" xfId="1783" xr:uid="{00000000-0005-0000-0000-00002A040000}"/>
    <cellStyle name="Euro 3" xfId="1784" xr:uid="{00000000-0005-0000-0000-00002B040000}"/>
    <cellStyle name="Euro 4" xfId="1785" xr:uid="{00000000-0005-0000-0000-00002C040000}"/>
    <cellStyle name="Euro 5" xfId="1786" xr:uid="{00000000-0005-0000-0000-00002D040000}"/>
    <cellStyle name="Euro 6" xfId="1787" xr:uid="{00000000-0005-0000-0000-00002E040000}"/>
    <cellStyle name="Euro 7" xfId="1788" xr:uid="{00000000-0005-0000-0000-00002F040000}"/>
    <cellStyle name="Euro 8" xfId="1789" xr:uid="{00000000-0005-0000-0000-000030040000}"/>
    <cellStyle name="Euro 9" xfId="1790" xr:uid="{00000000-0005-0000-0000-000031040000}"/>
    <cellStyle name="F2" xfId="1793" xr:uid="{00000000-0005-0000-0000-000032040000}"/>
    <cellStyle name="F2 10" xfId="1794" xr:uid="{00000000-0005-0000-0000-000033040000}"/>
    <cellStyle name="F2 11" xfId="1795" xr:uid="{00000000-0005-0000-0000-000034040000}"/>
    <cellStyle name="F2 12" xfId="1796" xr:uid="{00000000-0005-0000-0000-000035040000}"/>
    <cellStyle name="F2 2" xfId="1797" xr:uid="{00000000-0005-0000-0000-000036040000}"/>
    <cellStyle name="F2 3" xfId="1798" xr:uid="{00000000-0005-0000-0000-000037040000}"/>
    <cellStyle name="F2 4" xfId="1799" xr:uid="{00000000-0005-0000-0000-000038040000}"/>
    <cellStyle name="F2 5" xfId="1800" xr:uid="{00000000-0005-0000-0000-000039040000}"/>
    <cellStyle name="F2 6" xfId="1801" xr:uid="{00000000-0005-0000-0000-00003A040000}"/>
    <cellStyle name="F2 7" xfId="1802" xr:uid="{00000000-0005-0000-0000-00003B040000}"/>
    <cellStyle name="F2 8" xfId="1803" xr:uid="{00000000-0005-0000-0000-00003C040000}"/>
    <cellStyle name="F2 9" xfId="1804" xr:uid="{00000000-0005-0000-0000-00003D040000}"/>
    <cellStyle name="F3" xfId="1805" xr:uid="{00000000-0005-0000-0000-00003E040000}"/>
    <cellStyle name="F3 10" xfId="1806" xr:uid="{00000000-0005-0000-0000-00003F040000}"/>
    <cellStyle name="F3 11" xfId="1807" xr:uid="{00000000-0005-0000-0000-000040040000}"/>
    <cellStyle name="F3 12" xfId="1808" xr:uid="{00000000-0005-0000-0000-000041040000}"/>
    <cellStyle name="F3 2" xfId="1809" xr:uid="{00000000-0005-0000-0000-000042040000}"/>
    <cellStyle name="F3 3" xfId="1810" xr:uid="{00000000-0005-0000-0000-000043040000}"/>
    <cellStyle name="F3 4" xfId="1811" xr:uid="{00000000-0005-0000-0000-000044040000}"/>
    <cellStyle name="F3 5" xfId="1812" xr:uid="{00000000-0005-0000-0000-000045040000}"/>
    <cellStyle name="F3 6" xfId="1813" xr:uid="{00000000-0005-0000-0000-000046040000}"/>
    <cellStyle name="F3 7" xfId="1814" xr:uid="{00000000-0005-0000-0000-000047040000}"/>
    <cellStyle name="F3 8" xfId="1815" xr:uid="{00000000-0005-0000-0000-000048040000}"/>
    <cellStyle name="F3 9" xfId="1816" xr:uid="{00000000-0005-0000-0000-000049040000}"/>
    <cellStyle name="F4" xfId="1817" xr:uid="{00000000-0005-0000-0000-00004A040000}"/>
    <cellStyle name="F4 10" xfId="1818" xr:uid="{00000000-0005-0000-0000-00004B040000}"/>
    <cellStyle name="F4 11" xfId="1819" xr:uid="{00000000-0005-0000-0000-00004C040000}"/>
    <cellStyle name="F4 12" xfId="1820" xr:uid="{00000000-0005-0000-0000-00004D040000}"/>
    <cellStyle name="F4 2" xfId="1821" xr:uid="{00000000-0005-0000-0000-00004E040000}"/>
    <cellStyle name="F4 3" xfId="1822" xr:uid="{00000000-0005-0000-0000-00004F040000}"/>
    <cellStyle name="F4 4" xfId="1823" xr:uid="{00000000-0005-0000-0000-000050040000}"/>
    <cellStyle name="F4 5" xfId="1824" xr:uid="{00000000-0005-0000-0000-000051040000}"/>
    <cellStyle name="F4 6" xfId="1825" xr:uid="{00000000-0005-0000-0000-000052040000}"/>
    <cellStyle name="F4 7" xfId="1826" xr:uid="{00000000-0005-0000-0000-000053040000}"/>
    <cellStyle name="F4 8" xfId="1827" xr:uid="{00000000-0005-0000-0000-000054040000}"/>
    <cellStyle name="F4 9" xfId="1828" xr:uid="{00000000-0005-0000-0000-000055040000}"/>
    <cellStyle name="F5" xfId="1829" xr:uid="{00000000-0005-0000-0000-000056040000}"/>
    <cellStyle name="F5 10" xfId="1830" xr:uid="{00000000-0005-0000-0000-000057040000}"/>
    <cellStyle name="F5 11" xfId="1831" xr:uid="{00000000-0005-0000-0000-000058040000}"/>
    <cellStyle name="F5 12" xfId="1832" xr:uid="{00000000-0005-0000-0000-000059040000}"/>
    <cellStyle name="F5 2" xfId="1833" xr:uid="{00000000-0005-0000-0000-00005A040000}"/>
    <cellStyle name="F5 3" xfId="1834" xr:uid="{00000000-0005-0000-0000-00005B040000}"/>
    <cellStyle name="F5 4" xfId="1835" xr:uid="{00000000-0005-0000-0000-00005C040000}"/>
    <cellStyle name="F5 5" xfId="1836" xr:uid="{00000000-0005-0000-0000-00005D040000}"/>
    <cellStyle name="F5 6" xfId="1837" xr:uid="{00000000-0005-0000-0000-00005E040000}"/>
    <cellStyle name="F5 7" xfId="1838" xr:uid="{00000000-0005-0000-0000-00005F040000}"/>
    <cellStyle name="F5 8" xfId="1839" xr:uid="{00000000-0005-0000-0000-000060040000}"/>
    <cellStyle name="F5 9" xfId="1840" xr:uid="{00000000-0005-0000-0000-000061040000}"/>
    <cellStyle name="F6" xfId="1841" xr:uid="{00000000-0005-0000-0000-000062040000}"/>
    <cellStyle name="F6 10" xfId="1842" xr:uid="{00000000-0005-0000-0000-000063040000}"/>
    <cellStyle name="F6 11" xfId="1843" xr:uid="{00000000-0005-0000-0000-000064040000}"/>
    <cellStyle name="F6 12" xfId="1844" xr:uid="{00000000-0005-0000-0000-000065040000}"/>
    <cellStyle name="F6 2" xfId="1845" xr:uid="{00000000-0005-0000-0000-000066040000}"/>
    <cellStyle name="F6 3" xfId="1846" xr:uid="{00000000-0005-0000-0000-000067040000}"/>
    <cellStyle name="F6 4" xfId="1847" xr:uid="{00000000-0005-0000-0000-000068040000}"/>
    <cellStyle name="F6 5" xfId="1848" xr:uid="{00000000-0005-0000-0000-000069040000}"/>
    <cellStyle name="F6 6" xfId="1849" xr:uid="{00000000-0005-0000-0000-00006A040000}"/>
    <cellStyle name="F6 7" xfId="1850" xr:uid="{00000000-0005-0000-0000-00006B040000}"/>
    <cellStyle name="F6 8" xfId="1851" xr:uid="{00000000-0005-0000-0000-00006C040000}"/>
    <cellStyle name="F6 9" xfId="1852" xr:uid="{00000000-0005-0000-0000-00006D040000}"/>
    <cellStyle name="F7" xfId="1853" xr:uid="{00000000-0005-0000-0000-00006E040000}"/>
    <cellStyle name="F7 10" xfId="1854" xr:uid="{00000000-0005-0000-0000-00006F040000}"/>
    <cellStyle name="F7 11" xfId="1855" xr:uid="{00000000-0005-0000-0000-000070040000}"/>
    <cellStyle name="F7 12" xfId="1856" xr:uid="{00000000-0005-0000-0000-000071040000}"/>
    <cellStyle name="F7 2" xfId="1857" xr:uid="{00000000-0005-0000-0000-000072040000}"/>
    <cellStyle name="F7 3" xfId="1858" xr:uid="{00000000-0005-0000-0000-000073040000}"/>
    <cellStyle name="F7 4" xfId="1859" xr:uid="{00000000-0005-0000-0000-000074040000}"/>
    <cellStyle name="F7 5" xfId="1860" xr:uid="{00000000-0005-0000-0000-000075040000}"/>
    <cellStyle name="F7 6" xfId="1861" xr:uid="{00000000-0005-0000-0000-000076040000}"/>
    <cellStyle name="F7 7" xfId="1862" xr:uid="{00000000-0005-0000-0000-000077040000}"/>
    <cellStyle name="F7 8" xfId="1863" xr:uid="{00000000-0005-0000-0000-000078040000}"/>
    <cellStyle name="F7 9" xfId="1864" xr:uid="{00000000-0005-0000-0000-000079040000}"/>
    <cellStyle name="F8" xfId="1865" xr:uid="{00000000-0005-0000-0000-00007A040000}"/>
    <cellStyle name="F8 10" xfId="1866" xr:uid="{00000000-0005-0000-0000-00007B040000}"/>
    <cellStyle name="F8 11" xfId="1867" xr:uid="{00000000-0005-0000-0000-00007C040000}"/>
    <cellStyle name="F8 12" xfId="1868" xr:uid="{00000000-0005-0000-0000-00007D040000}"/>
    <cellStyle name="F8 2" xfId="1869" xr:uid="{00000000-0005-0000-0000-00007E040000}"/>
    <cellStyle name="F8 3" xfId="1870" xr:uid="{00000000-0005-0000-0000-00007F040000}"/>
    <cellStyle name="F8 4" xfId="1871" xr:uid="{00000000-0005-0000-0000-000080040000}"/>
    <cellStyle name="F8 5" xfId="1872" xr:uid="{00000000-0005-0000-0000-000081040000}"/>
    <cellStyle name="F8 6" xfId="1873" xr:uid="{00000000-0005-0000-0000-000082040000}"/>
    <cellStyle name="F8 7" xfId="1874" xr:uid="{00000000-0005-0000-0000-000083040000}"/>
    <cellStyle name="F8 8" xfId="1875" xr:uid="{00000000-0005-0000-0000-000084040000}"/>
    <cellStyle name="F8 9" xfId="1876" xr:uid="{00000000-0005-0000-0000-000085040000}"/>
    <cellStyle name="Financier0" xfId="1877" xr:uid="{00000000-0005-0000-0000-000086040000}"/>
    <cellStyle name="Fixed" xfId="1878" xr:uid="{00000000-0005-0000-0000-000087040000}"/>
    <cellStyle name="Fixed 10" xfId="1879" xr:uid="{00000000-0005-0000-0000-000088040000}"/>
    <cellStyle name="Fixed 11" xfId="1880" xr:uid="{00000000-0005-0000-0000-000089040000}"/>
    <cellStyle name="Fixed 12" xfId="1881" xr:uid="{00000000-0005-0000-0000-00008A040000}"/>
    <cellStyle name="Fixed 2" xfId="1882" xr:uid="{00000000-0005-0000-0000-00008B040000}"/>
    <cellStyle name="Fixed 3" xfId="1883" xr:uid="{00000000-0005-0000-0000-00008C040000}"/>
    <cellStyle name="Fixed 4" xfId="1884" xr:uid="{00000000-0005-0000-0000-00008D040000}"/>
    <cellStyle name="Fixed 5" xfId="1885" xr:uid="{00000000-0005-0000-0000-00008E040000}"/>
    <cellStyle name="Fixed 6" xfId="1886" xr:uid="{00000000-0005-0000-0000-00008F040000}"/>
    <cellStyle name="Fixed 7" xfId="1887" xr:uid="{00000000-0005-0000-0000-000090040000}"/>
    <cellStyle name="Fixed 8" xfId="1888" xr:uid="{00000000-0005-0000-0000-000091040000}"/>
    <cellStyle name="Fixed 9" xfId="1889" xr:uid="{00000000-0005-0000-0000-000092040000}"/>
    <cellStyle name="Followed Hyperlink" xfId="1890" xr:uid="{00000000-0005-0000-0000-000093040000}"/>
    <cellStyle name="G10" xfId="1891" xr:uid="{00000000-0005-0000-0000-000094040000}"/>
    <cellStyle name="Grey" xfId="1892" xr:uid="{00000000-0005-0000-0000-000095040000}"/>
    <cellStyle name="Grey 2" xfId="2124" xr:uid="{00000000-0005-0000-0000-000096040000}"/>
    <cellStyle name="H1" xfId="1893" xr:uid="{00000000-0005-0000-0000-000097040000}"/>
    <cellStyle name="H2" xfId="1894" xr:uid="{00000000-0005-0000-0000-000098040000}"/>
    <cellStyle name="HEADER" xfId="1895" xr:uid="{00000000-0005-0000-0000-000099040000}"/>
    <cellStyle name="Header1" xfId="1896" xr:uid="{00000000-0005-0000-0000-00009A040000}"/>
    <cellStyle name="Header2" xfId="1897" xr:uid="{00000000-0005-0000-0000-00009B040000}"/>
    <cellStyle name="Heading 1" xfId="1898" xr:uid="{00000000-0005-0000-0000-00009C040000}"/>
    <cellStyle name="Heading 1 10" xfId="1899" xr:uid="{00000000-0005-0000-0000-00009D040000}"/>
    <cellStyle name="Heading 1 11" xfId="1900" xr:uid="{00000000-0005-0000-0000-00009E040000}"/>
    <cellStyle name="Heading 1 12" xfId="1901" xr:uid="{00000000-0005-0000-0000-00009F040000}"/>
    <cellStyle name="Heading 1 2" xfId="1902" xr:uid="{00000000-0005-0000-0000-0000A0040000}"/>
    <cellStyle name="Heading 1 3" xfId="1903" xr:uid="{00000000-0005-0000-0000-0000A1040000}"/>
    <cellStyle name="Heading 1 4" xfId="1904" xr:uid="{00000000-0005-0000-0000-0000A2040000}"/>
    <cellStyle name="Heading 1 5" xfId="1905" xr:uid="{00000000-0005-0000-0000-0000A3040000}"/>
    <cellStyle name="Heading 1 6" xfId="1906" xr:uid="{00000000-0005-0000-0000-0000A4040000}"/>
    <cellStyle name="Heading 1 7" xfId="1907" xr:uid="{00000000-0005-0000-0000-0000A5040000}"/>
    <cellStyle name="Heading 1 8" xfId="1908" xr:uid="{00000000-0005-0000-0000-0000A6040000}"/>
    <cellStyle name="Heading 1 9" xfId="1909" xr:uid="{00000000-0005-0000-0000-0000A7040000}"/>
    <cellStyle name="Heading 2" xfId="1910" xr:uid="{00000000-0005-0000-0000-0000A8040000}"/>
    <cellStyle name="Heading 2 10" xfId="1911" xr:uid="{00000000-0005-0000-0000-0000A9040000}"/>
    <cellStyle name="Heading 2 11" xfId="1912" xr:uid="{00000000-0005-0000-0000-0000AA040000}"/>
    <cellStyle name="Heading 2 12" xfId="1913" xr:uid="{00000000-0005-0000-0000-0000AB040000}"/>
    <cellStyle name="Heading 2 2" xfId="1914" xr:uid="{00000000-0005-0000-0000-0000AC040000}"/>
    <cellStyle name="Heading 2 3" xfId="1915" xr:uid="{00000000-0005-0000-0000-0000AD040000}"/>
    <cellStyle name="Heading 2 4" xfId="1916" xr:uid="{00000000-0005-0000-0000-0000AE040000}"/>
    <cellStyle name="Heading 2 5" xfId="1917" xr:uid="{00000000-0005-0000-0000-0000AF040000}"/>
    <cellStyle name="Heading 2 6" xfId="1918" xr:uid="{00000000-0005-0000-0000-0000B0040000}"/>
    <cellStyle name="Heading 2 7" xfId="1919" xr:uid="{00000000-0005-0000-0000-0000B1040000}"/>
    <cellStyle name="Heading 2 8" xfId="1920" xr:uid="{00000000-0005-0000-0000-0000B2040000}"/>
    <cellStyle name="Heading 2 9" xfId="1921" xr:uid="{00000000-0005-0000-0000-0000B3040000}"/>
    <cellStyle name="Heading1" xfId="1922" xr:uid="{00000000-0005-0000-0000-0000B4040000}"/>
    <cellStyle name="Heading1 10" xfId="1923" xr:uid="{00000000-0005-0000-0000-0000B5040000}"/>
    <cellStyle name="Heading1 11" xfId="1924" xr:uid="{00000000-0005-0000-0000-0000B6040000}"/>
    <cellStyle name="Heading1 12" xfId="1925" xr:uid="{00000000-0005-0000-0000-0000B7040000}"/>
    <cellStyle name="Heading1 2" xfId="1926" xr:uid="{00000000-0005-0000-0000-0000B8040000}"/>
    <cellStyle name="Heading1 3" xfId="1927" xr:uid="{00000000-0005-0000-0000-0000B9040000}"/>
    <cellStyle name="Heading1 4" xfId="1928" xr:uid="{00000000-0005-0000-0000-0000BA040000}"/>
    <cellStyle name="Heading1 5" xfId="1929" xr:uid="{00000000-0005-0000-0000-0000BB040000}"/>
    <cellStyle name="Heading1 6" xfId="1930" xr:uid="{00000000-0005-0000-0000-0000BC040000}"/>
    <cellStyle name="Heading1 7" xfId="1931" xr:uid="{00000000-0005-0000-0000-0000BD040000}"/>
    <cellStyle name="Heading1 8" xfId="1932" xr:uid="{00000000-0005-0000-0000-0000BE040000}"/>
    <cellStyle name="Heading1 9" xfId="1933" xr:uid="{00000000-0005-0000-0000-0000BF040000}"/>
    <cellStyle name="Heading2" xfId="1934" xr:uid="{00000000-0005-0000-0000-0000C0040000}"/>
    <cellStyle name="Heading2 10" xfId="1935" xr:uid="{00000000-0005-0000-0000-0000C1040000}"/>
    <cellStyle name="Heading2 11" xfId="1936" xr:uid="{00000000-0005-0000-0000-0000C2040000}"/>
    <cellStyle name="Heading2 12" xfId="1937" xr:uid="{00000000-0005-0000-0000-0000C3040000}"/>
    <cellStyle name="Heading2 2" xfId="1938" xr:uid="{00000000-0005-0000-0000-0000C4040000}"/>
    <cellStyle name="Heading2 3" xfId="1939" xr:uid="{00000000-0005-0000-0000-0000C5040000}"/>
    <cellStyle name="Heading2 4" xfId="1940" xr:uid="{00000000-0005-0000-0000-0000C6040000}"/>
    <cellStyle name="Heading2 5" xfId="1941" xr:uid="{00000000-0005-0000-0000-0000C7040000}"/>
    <cellStyle name="Heading2 6" xfId="1942" xr:uid="{00000000-0005-0000-0000-0000C8040000}"/>
    <cellStyle name="Heading2 7" xfId="1943" xr:uid="{00000000-0005-0000-0000-0000C9040000}"/>
    <cellStyle name="Heading2 8" xfId="1944" xr:uid="{00000000-0005-0000-0000-0000CA040000}"/>
    <cellStyle name="Heading2 9" xfId="1945" xr:uid="{00000000-0005-0000-0000-0000CB040000}"/>
    <cellStyle name="HEADINGS" xfId="1946" xr:uid="{00000000-0005-0000-0000-0000CC040000}"/>
    <cellStyle name="HEADINGSTOP" xfId="1947" xr:uid="{00000000-0005-0000-0000-0000CD040000}"/>
    <cellStyle name="Helv8_PFD4.XLS" xfId="1948" xr:uid="{00000000-0005-0000-0000-0000CE040000}"/>
    <cellStyle name="HIGHLIGHT" xfId="1949" xr:uid="{00000000-0005-0000-0000-0000CF040000}"/>
    <cellStyle name="Hyperlink" xfId="1950" xr:uid="{00000000-0005-0000-0000-0000D0040000}"/>
    <cellStyle name="Hyperlink 10" xfId="1951" xr:uid="{00000000-0005-0000-0000-0000D1040000}"/>
    <cellStyle name="Hyperlink 11" xfId="1952" xr:uid="{00000000-0005-0000-0000-0000D2040000}"/>
    <cellStyle name="Hyperlink 12" xfId="1953" xr:uid="{00000000-0005-0000-0000-0000D3040000}"/>
    <cellStyle name="Hyperlink 2" xfId="1954" xr:uid="{00000000-0005-0000-0000-0000D4040000}"/>
    <cellStyle name="Hyperlink 3" xfId="1955" xr:uid="{00000000-0005-0000-0000-0000D5040000}"/>
    <cellStyle name="Hyperlink 4" xfId="1956" xr:uid="{00000000-0005-0000-0000-0000D6040000}"/>
    <cellStyle name="Hyperlink 5" xfId="1957" xr:uid="{00000000-0005-0000-0000-0000D7040000}"/>
    <cellStyle name="Hyperlink 6" xfId="1958" xr:uid="{00000000-0005-0000-0000-0000D8040000}"/>
    <cellStyle name="Hyperlink 7" xfId="1959" xr:uid="{00000000-0005-0000-0000-0000D9040000}"/>
    <cellStyle name="Hyperlink 8" xfId="1960" xr:uid="{00000000-0005-0000-0000-0000DA040000}"/>
    <cellStyle name="Hyperlink 9" xfId="1961" xr:uid="{00000000-0005-0000-0000-0000DB040000}"/>
    <cellStyle name="Input [yellow]" xfId="1962" xr:uid="{00000000-0005-0000-0000-0000DC040000}"/>
    <cellStyle name="Input [yellow] 2" xfId="2125" xr:uid="{00000000-0005-0000-0000-0000DD040000}"/>
    <cellStyle name="L`" xfId="1963" xr:uid="{00000000-0005-0000-0000-0000DE040000}"/>
    <cellStyle name="Link Currency (0)" xfId="1964" xr:uid="{00000000-0005-0000-0000-0000DF040000}"/>
    <cellStyle name="Link Currency (2)" xfId="1965" xr:uid="{00000000-0005-0000-0000-0000E0040000}"/>
    <cellStyle name="Link Currency (2) 10" xfId="1966" xr:uid="{00000000-0005-0000-0000-0000E1040000}"/>
    <cellStyle name="Link Currency (2) 11" xfId="1967" xr:uid="{00000000-0005-0000-0000-0000E2040000}"/>
    <cellStyle name="Link Currency (2) 12" xfId="1968" xr:uid="{00000000-0005-0000-0000-0000E3040000}"/>
    <cellStyle name="Link Currency (2) 2" xfId="1969" xr:uid="{00000000-0005-0000-0000-0000E4040000}"/>
    <cellStyle name="Link Currency (2) 3" xfId="1970" xr:uid="{00000000-0005-0000-0000-0000E5040000}"/>
    <cellStyle name="Link Currency (2) 4" xfId="1971" xr:uid="{00000000-0005-0000-0000-0000E6040000}"/>
    <cellStyle name="Link Currency (2) 5" xfId="1972" xr:uid="{00000000-0005-0000-0000-0000E7040000}"/>
    <cellStyle name="Link Currency (2) 6" xfId="1973" xr:uid="{00000000-0005-0000-0000-0000E8040000}"/>
    <cellStyle name="Link Currency (2) 7" xfId="1974" xr:uid="{00000000-0005-0000-0000-0000E9040000}"/>
    <cellStyle name="Link Currency (2) 8" xfId="1975" xr:uid="{00000000-0005-0000-0000-0000EA040000}"/>
    <cellStyle name="Link Currency (2) 9" xfId="1976" xr:uid="{00000000-0005-0000-0000-0000EB040000}"/>
    <cellStyle name="Link Units (0)" xfId="1977" xr:uid="{00000000-0005-0000-0000-0000EC040000}"/>
    <cellStyle name="Link Units (1)" xfId="1978" xr:uid="{00000000-0005-0000-0000-0000ED040000}"/>
    <cellStyle name="Link Units (2)" xfId="1979" xr:uid="{00000000-0005-0000-0000-0000EE040000}"/>
    <cellStyle name="Link Units (2) 10" xfId="1980" xr:uid="{00000000-0005-0000-0000-0000EF040000}"/>
    <cellStyle name="Link Units (2) 11" xfId="1981" xr:uid="{00000000-0005-0000-0000-0000F0040000}"/>
    <cellStyle name="Link Units (2) 12" xfId="1982" xr:uid="{00000000-0005-0000-0000-0000F1040000}"/>
    <cellStyle name="Link Units (2) 2" xfId="1983" xr:uid="{00000000-0005-0000-0000-0000F2040000}"/>
    <cellStyle name="Link Units (2) 3" xfId="1984" xr:uid="{00000000-0005-0000-0000-0000F3040000}"/>
    <cellStyle name="Link Units (2) 4" xfId="1985" xr:uid="{00000000-0005-0000-0000-0000F4040000}"/>
    <cellStyle name="Link Units (2) 5" xfId="1986" xr:uid="{00000000-0005-0000-0000-0000F5040000}"/>
    <cellStyle name="Link Units (2) 6" xfId="1987" xr:uid="{00000000-0005-0000-0000-0000F6040000}"/>
    <cellStyle name="Link Units (2) 7" xfId="1988" xr:uid="{00000000-0005-0000-0000-0000F7040000}"/>
    <cellStyle name="Link Units (2) 8" xfId="1989" xr:uid="{00000000-0005-0000-0000-0000F8040000}"/>
    <cellStyle name="Link Units (2) 9" xfId="1990" xr:uid="{00000000-0005-0000-0000-0000F9040000}"/>
    <cellStyle name="Milliers [0]_Arabian Spec" xfId="1991" xr:uid="{00000000-0005-0000-0000-0000FA040000}"/>
    <cellStyle name="Milliers_Arabian Spec" xfId="1992" xr:uid="{00000000-0005-0000-0000-0000FB040000}"/>
    <cellStyle name="mma_CASH &amp; DSO" xfId="1993" xr:uid="{00000000-0005-0000-0000-0000FC040000}"/>
    <cellStyle name="Model" xfId="1994" xr:uid="{00000000-0005-0000-0000-0000FD040000}"/>
    <cellStyle name="Mon?aire [0]_Arabian Spec" xfId="1995" xr:uid="{00000000-0005-0000-0000-0000FE040000}"/>
    <cellStyle name="Mon?aire_Arabian Spec" xfId="1996" xr:uid="{00000000-0005-0000-0000-0000FF040000}"/>
    <cellStyle name="Mon?aire0" xfId="1997" xr:uid="{00000000-0005-0000-0000-000000050000}"/>
    <cellStyle name="no dec" xfId="1998" xr:uid="{00000000-0005-0000-0000-000001050000}"/>
    <cellStyle name="normal" xfId="1999" xr:uid="{00000000-0005-0000-0000-000002050000}"/>
    <cellStyle name="Normal - Style1" xfId="2001" xr:uid="{00000000-0005-0000-0000-000003050000}"/>
    <cellStyle name="Normal - Style1 10" xfId="2002" xr:uid="{00000000-0005-0000-0000-000004050000}"/>
    <cellStyle name="Normal - Style1 11" xfId="2003" xr:uid="{00000000-0005-0000-0000-000005050000}"/>
    <cellStyle name="Normal - Style1 12" xfId="2004" xr:uid="{00000000-0005-0000-0000-000006050000}"/>
    <cellStyle name="Normal - Style1 13" xfId="2126" xr:uid="{00000000-0005-0000-0000-000007050000}"/>
    <cellStyle name="Normal - Style1 2" xfId="2005" xr:uid="{00000000-0005-0000-0000-000008050000}"/>
    <cellStyle name="Normal - Style1 3" xfId="2006" xr:uid="{00000000-0005-0000-0000-000009050000}"/>
    <cellStyle name="Normal - Style1 4" xfId="2007" xr:uid="{00000000-0005-0000-0000-00000A050000}"/>
    <cellStyle name="Normal - Style1 5" xfId="2008" xr:uid="{00000000-0005-0000-0000-00000B050000}"/>
    <cellStyle name="Normal - Style1 6" xfId="2009" xr:uid="{00000000-0005-0000-0000-00000C050000}"/>
    <cellStyle name="Normal - Style1 7" xfId="2010" xr:uid="{00000000-0005-0000-0000-00000D050000}"/>
    <cellStyle name="Normal - Style1 8" xfId="2011" xr:uid="{00000000-0005-0000-0000-00000E050000}"/>
    <cellStyle name="Normal - Style1 9" xfId="2012" xr:uid="{00000000-0005-0000-0000-00000F050000}"/>
    <cellStyle name="Normal - Style2" xfId="2013" xr:uid="{00000000-0005-0000-0000-000010050000}"/>
    <cellStyle name="Normal - Style3" xfId="2014" xr:uid="{00000000-0005-0000-0000-000011050000}"/>
    <cellStyle name="Normal - Style4" xfId="2015" xr:uid="{00000000-0005-0000-0000-000012050000}"/>
    <cellStyle name="Normal - Style5" xfId="2016" xr:uid="{00000000-0005-0000-0000-000013050000}"/>
    <cellStyle name="Normal - Style6" xfId="2017" xr:uid="{00000000-0005-0000-0000-000014050000}"/>
    <cellStyle name="Normal - Style7" xfId="2018" xr:uid="{00000000-0005-0000-0000-000015050000}"/>
    <cellStyle name="Normal - Style8" xfId="2019" xr:uid="{00000000-0005-0000-0000-000016050000}"/>
    <cellStyle name="Normal - 유형1" xfId="2000" xr:uid="{00000000-0005-0000-0000-000017050000}"/>
    <cellStyle name="Normal_ SG&amp;A Bridge " xfId="2020" xr:uid="{00000000-0005-0000-0000-000018050000}"/>
    <cellStyle name="Noroal_ SG&amp;A Bridge " xfId="2021" xr:uid="{00000000-0005-0000-0000-000019050000}"/>
    <cellStyle name="Œ…?æ맖?e [0.00]_guyan" xfId="2022" xr:uid="{00000000-0005-0000-0000-00001A050000}"/>
    <cellStyle name="Œ…?æ맖?e_guyan" xfId="2023" xr:uid="{00000000-0005-0000-0000-00001B050000}"/>
    <cellStyle name="oft Excel]_x000d__x000a_Comment=The open=/f lines load custom functions into the Paste Function list._x000d__x000a_Maximized=3_x000d__x000a_AutoFormat=" xfId="2127" xr:uid="{00000000-0005-0000-0000-00001C050000}"/>
    <cellStyle name="per.style" xfId="2024" xr:uid="{00000000-0005-0000-0000-00001D050000}"/>
    <cellStyle name="Percent" xfId="2025" xr:uid="{00000000-0005-0000-0000-00001E050000}"/>
    <cellStyle name="Percent (0)" xfId="2026" xr:uid="{00000000-0005-0000-0000-00001F050000}"/>
    <cellStyle name="Percent [0]" xfId="2027" xr:uid="{00000000-0005-0000-0000-000020050000}"/>
    <cellStyle name="Percent [00]" xfId="2028" xr:uid="{00000000-0005-0000-0000-000021050000}"/>
    <cellStyle name="Percent [2]" xfId="2029" xr:uid="{00000000-0005-0000-0000-000022050000}"/>
    <cellStyle name="Percent 10" xfId="2030" xr:uid="{00000000-0005-0000-0000-000023050000}"/>
    <cellStyle name="Percent 11" xfId="2031" xr:uid="{00000000-0005-0000-0000-000024050000}"/>
    <cellStyle name="Percent 12" xfId="2032" xr:uid="{00000000-0005-0000-0000-000025050000}"/>
    <cellStyle name="Percent 2" xfId="2033" xr:uid="{00000000-0005-0000-0000-000026050000}"/>
    <cellStyle name="Percent 3" xfId="2034" xr:uid="{00000000-0005-0000-0000-000027050000}"/>
    <cellStyle name="Percent 4" xfId="2035" xr:uid="{00000000-0005-0000-0000-000028050000}"/>
    <cellStyle name="Percent 5" xfId="2036" xr:uid="{00000000-0005-0000-0000-000029050000}"/>
    <cellStyle name="Percent 6" xfId="2037" xr:uid="{00000000-0005-0000-0000-00002A050000}"/>
    <cellStyle name="Percent 7" xfId="2038" xr:uid="{00000000-0005-0000-0000-00002B050000}"/>
    <cellStyle name="Percent 8" xfId="2039" xr:uid="{00000000-0005-0000-0000-00002C050000}"/>
    <cellStyle name="Percent 9" xfId="2040" xr:uid="{00000000-0005-0000-0000-00002D050000}"/>
    <cellStyle name="Percent_#6 Temps &amp; Contractors" xfId="2041" xr:uid="{00000000-0005-0000-0000-00002E050000}"/>
    <cellStyle name="PrePop Currency (0)" xfId="2042" xr:uid="{00000000-0005-0000-0000-00002F050000}"/>
    <cellStyle name="PrePop Currency (2)" xfId="2043" xr:uid="{00000000-0005-0000-0000-000030050000}"/>
    <cellStyle name="PrePop Currency (2) 10" xfId="2044" xr:uid="{00000000-0005-0000-0000-000031050000}"/>
    <cellStyle name="PrePop Currency (2) 11" xfId="2045" xr:uid="{00000000-0005-0000-0000-000032050000}"/>
    <cellStyle name="PrePop Currency (2) 12" xfId="2046" xr:uid="{00000000-0005-0000-0000-000033050000}"/>
    <cellStyle name="PrePop Currency (2) 2" xfId="2047" xr:uid="{00000000-0005-0000-0000-000034050000}"/>
    <cellStyle name="PrePop Currency (2) 3" xfId="2048" xr:uid="{00000000-0005-0000-0000-000035050000}"/>
    <cellStyle name="PrePop Currency (2) 4" xfId="2049" xr:uid="{00000000-0005-0000-0000-000036050000}"/>
    <cellStyle name="PrePop Currency (2) 5" xfId="2050" xr:uid="{00000000-0005-0000-0000-000037050000}"/>
    <cellStyle name="PrePop Currency (2) 6" xfId="2051" xr:uid="{00000000-0005-0000-0000-000038050000}"/>
    <cellStyle name="PrePop Currency (2) 7" xfId="2052" xr:uid="{00000000-0005-0000-0000-000039050000}"/>
    <cellStyle name="PrePop Currency (2) 8" xfId="2053" xr:uid="{00000000-0005-0000-0000-00003A050000}"/>
    <cellStyle name="PrePop Currency (2) 9" xfId="2054" xr:uid="{00000000-0005-0000-0000-00003B050000}"/>
    <cellStyle name="PrePop Units (0)" xfId="2055" xr:uid="{00000000-0005-0000-0000-00003C050000}"/>
    <cellStyle name="PrePop Units (1)" xfId="2056" xr:uid="{00000000-0005-0000-0000-00003D050000}"/>
    <cellStyle name="PrePop Units (2)" xfId="2057" xr:uid="{00000000-0005-0000-0000-00003E050000}"/>
    <cellStyle name="PrePop Units (2) 10" xfId="2058" xr:uid="{00000000-0005-0000-0000-00003F050000}"/>
    <cellStyle name="PrePop Units (2) 11" xfId="2059" xr:uid="{00000000-0005-0000-0000-000040050000}"/>
    <cellStyle name="PrePop Units (2) 12" xfId="2060" xr:uid="{00000000-0005-0000-0000-000041050000}"/>
    <cellStyle name="PrePop Units (2) 2" xfId="2061" xr:uid="{00000000-0005-0000-0000-000042050000}"/>
    <cellStyle name="PrePop Units (2) 3" xfId="2062" xr:uid="{00000000-0005-0000-0000-000043050000}"/>
    <cellStyle name="PrePop Units (2) 4" xfId="2063" xr:uid="{00000000-0005-0000-0000-000044050000}"/>
    <cellStyle name="PrePop Units (2) 5" xfId="2064" xr:uid="{00000000-0005-0000-0000-000045050000}"/>
    <cellStyle name="PrePop Units (2) 6" xfId="2065" xr:uid="{00000000-0005-0000-0000-000046050000}"/>
    <cellStyle name="PrePop Units (2) 7" xfId="2066" xr:uid="{00000000-0005-0000-0000-000047050000}"/>
    <cellStyle name="PrePop Units (2) 8" xfId="2067" xr:uid="{00000000-0005-0000-0000-000048050000}"/>
    <cellStyle name="PrePop Units (2) 9" xfId="2068" xr:uid="{00000000-0005-0000-0000-000049050000}"/>
    <cellStyle name="regstoresfromspecstores" xfId="2069" xr:uid="{00000000-0005-0000-0000-00004A050000}"/>
    <cellStyle name="RevList" xfId="2070" xr:uid="{00000000-0005-0000-0000-00004B050000}"/>
    <cellStyle name="RevList 10" xfId="2071" xr:uid="{00000000-0005-0000-0000-00004C050000}"/>
    <cellStyle name="RevList 11" xfId="2072" xr:uid="{00000000-0005-0000-0000-00004D050000}"/>
    <cellStyle name="RevList 12" xfId="2073" xr:uid="{00000000-0005-0000-0000-00004E050000}"/>
    <cellStyle name="RevList 2" xfId="2074" xr:uid="{00000000-0005-0000-0000-00004F050000}"/>
    <cellStyle name="RevList 3" xfId="2075" xr:uid="{00000000-0005-0000-0000-000050050000}"/>
    <cellStyle name="RevList 4" xfId="2076" xr:uid="{00000000-0005-0000-0000-000051050000}"/>
    <cellStyle name="RevList 5" xfId="2077" xr:uid="{00000000-0005-0000-0000-000052050000}"/>
    <cellStyle name="RevList 6" xfId="2078" xr:uid="{00000000-0005-0000-0000-000053050000}"/>
    <cellStyle name="RevList 7" xfId="2079" xr:uid="{00000000-0005-0000-0000-000054050000}"/>
    <cellStyle name="RevList 8" xfId="2080" xr:uid="{00000000-0005-0000-0000-000055050000}"/>
    <cellStyle name="RevList 9" xfId="2081" xr:uid="{00000000-0005-0000-0000-000056050000}"/>
    <cellStyle name="SHADEDSTORES" xfId="2082" xr:uid="{00000000-0005-0000-0000-000057050000}"/>
    <cellStyle name="specstores" xfId="2083" xr:uid="{00000000-0005-0000-0000-000058050000}"/>
    <cellStyle name="STANDARD" xfId="2084" xr:uid="{00000000-0005-0000-0000-000059050000}"/>
    <cellStyle name="subhead" xfId="2085" xr:uid="{00000000-0005-0000-0000-00005A050000}"/>
    <cellStyle name="Subtotal" xfId="2086" xr:uid="{00000000-0005-0000-0000-00005B050000}"/>
    <cellStyle name="Text Indent A" xfId="2087" xr:uid="{00000000-0005-0000-0000-00005C050000}"/>
    <cellStyle name="Text Indent B" xfId="2088" xr:uid="{00000000-0005-0000-0000-00005D050000}"/>
    <cellStyle name="Text Indent C" xfId="2089" xr:uid="{00000000-0005-0000-0000-00005E050000}"/>
    <cellStyle name="þ൚b⍼þ൪b⎨þൺb⏜þඊb␌þකb濰þඪb瀠þයb灌þ්b炈þ宐&lt;෢b濈þෲb濬þขb瀐þฒb瀰þ昰_x0018_⋸þ㤕䰀ጤܕ_x0008_" xfId="2090" xr:uid="{00000000-0005-0000-0000-00005F050000}"/>
    <cellStyle name="þ_x001d_ð'&amp;Oy?Hy9_x0008__x000f__x0007_æ_x0007__x0007__x0001__x0001_" xfId="2091" xr:uid="{00000000-0005-0000-0000-000060050000}"/>
    <cellStyle name="þ_x001d_ð'&amp;Oy?Hy9_x0008_E_x000c_￠_x000d__x0007__x0001__x0001_" xfId="2092" xr:uid="{00000000-0005-0000-0000-000061050000}"/>
    <cellStyle name="Title" xfId="2093" xr:uid="{00000000-0005-0000-0000-000062050000}"/>
    <cellStyle name="title [1]" xfId="2094" xr:uid="{00000000-0005-0000-0000-000063050000}"/>
    <cellStyle name="title [2]" xfId="2095" xr:uid="{00000000-0005-0000-0000-000064050000}"/>
    <cellStyle name="Total" xfId="2096" xr:uid="{00000000-0005-0000-0000-000065050000}"/>
    <cellStyle name="Total 10" xfId="2097" xr:uid="{00000000-0005-0000-0000-000066050000}"/>
    <cellStyle name="Total 11" xfId="2098" xr:uid="{00000000-0005-0000-0000-000067050000}"/>
    <cellStyle name="Total 12" xfId="2099" xr:uid="{00000000-0005-0000-0000-000068050000}"/>
    <cellStyle name="Total 2" xfId="2100" xr:uid="{00000000-0005-0000-0000-000069050000}"/>
    <cellStyle name="Total 3" xfId="2101" xr:uid="{00000000-0005-0000-0000-00006A050000}"/>
    <cellStyle name="Total 4" xfId="2102" xr:uid="{00000000-0005-0000-0000-00006B050000}"/>
    <cellStyle name="Total 5" xfId="2103" xr:uid="{00000000-0005-0000-0000-00006C050000}"/>
    <cellStyle name="Total 6" xfId="2104" xr:uid="{00000000-0005-0000-0000-00006D050000}"/>
    <cellStyle name="Total 7" xfId="2105" xr:uid="{00000000-0005-0000-0000-00006E050000}"/>
    <cellStyle name="Total 8" xfId="2106" xr:uid="{00000000-0005-0000-0000-00006F050000}"/>
    <cellStyle name="Total 9" xfId="2107" xr:uid="{00000000-0005-0000-0000-000070050000}"/>
    <cellStyle name="UM" xfId="2108" xr:uid="{00000000-0005-0000-0000-000071050000}"/>
    <cellStyle name="Unprot" xfId="2109" xr:uid="{00000000-0005-0000-0000-000072050000}"/>
    <cellStyle name="Unprot$" xfId="2110" xr:uid="{00000000-0005-0000-0000-000073050000}"/>
    <cellStyle name="Unprotect" xfId="2111" xr:uid="{00000000-0005-0000-0000-000074050000}"/>
    <cellStyle name="Virgule fixe" xfId="2112" xr:uid="{00000000-0005-0000-0000-000075050000}"/>
    <cellStyle name="W?rung [0]_Ausdruck RUND (D)" xfId="2113" xr:uid="{00000000-0005-0000-0000-000076050000}"/>
    <cellStyle name="W?rung_Ausdruck RUND (D)" xfId="2114" xr:uid="{00000000-0005-0000-0000-000077050000}"/>
    <cellStyle name="_x0008_z" xfId="2116" xr:uid="{00000000-0005-0000-0000-000078050000}"/>
    <cellStyle name="μU¿¡ ¿A´A CIAIÆU¸μAⓒ" xfId="2117" xr:uid="{00000000-0005-0000-0000-000079050000}"/>
    <cellStyle name="|?ドE" xfId="1490" xr:uid="{00000000-0005-0000-0000-00007A050000}"/>
    <cellStyle name="강조색1 2" xfId="767" xr:uid="{00000000-0005-0000-0000-00007B050000}"/>
    <cellStyle name="강조색2 2" xfId="768" xr:uid="{00000000-0005-0000-0000-00007C050000}"/>
    <cellStyle name="강조색3 2" xfId="769" xr:uid="{00000000-0005-0000-0000-00007D050000}"/>
    <cellStyle name="강조색4 2" xfId="770" xr:uid="{00000000-0005-0000-0000-00007E050000}"/>
    <cellStyle name="강조색5 2" xfId="771" xr:uid="{00000000-0005-0000-0000-00007F050000}"/>
    <cellStyle name="강조색6 2" xfId="772" xr:uid="{00000000-0005-0000-0000-000080050000}"/>
    <cellStyle name="견적" xfId="773" xr:uid="{00000000-0005-0000-0000-000081050000}"/>
    <cellStyle name="견적-FRP" xfId="776" xr:uid="{00000000-0005-0000-0000-000082050000}"/>
    <cellStyle name="견적-금액" xfId="774" xr:uid="{00000000-0005-0000-0000-000083050000}"/>
    <cellStyle name="견적부" xfId="775" xr:uid="{00000000-0005-0000-0000-000084050000}"/>
    <cellStyle name="경고문 2" xfId="777" xr:uid="{00000000-0005-0000-0000-000085050000}"/>
    <cellStyle name="계산 2" xfId="778" xr:uid="{00000000-0005-0000-0000-000086050000}"/>
    <cellStyle name="고정소숫점" xfId="779" xr:uid="{00000000-0005-0000-0000-000087050000}"/>
    <cellStyle name="고정소숫점 10" xfId="780" xr:uid="{00000000-0005-0000-0000-000088050000}"/>
    <cellStyle name="고정소숫점 11" xfId="781" xr:uid="{00000000-0005-0000-0000-000089050000}"/>
    <cellStyle name="고정소숫점 12" xfId="782" xr:uid="{00000000-0005-0000-0000-00008A050000}"/>
    <cellStyle name="고정소숫점 2" xfId="783" xr:uid="{00000000-0005-0000-0000-00008B050000}"/>
    <cellStyle name="고정소숫점 3" xfId="784" xr:uid="{00000000-0005-0000-0000-00008C050000}"/>
    <cellStyle name="고정소숫점 4" xfId="785" xr:uid="{00000000-0005-0000-0000-00008D050000}"/>
    <cellStyle name="고정소숫점 5" xfId="786" xr:uid="{00000000-0005-0000-0000-00008E050000}"/>
    <cellStyle name="고정소숫점 6" xfId="787" xr:uid="{00000000-0005-0000-0000-00008F050000}"/>
    <cellStyle name="고정소숫점 7" xfId="788" xr:uid="{00000000-0005-0000-0000-000090050000}"/>
    <cellStyle name="고정소숫점 8" xfId="789" xr:uid="{00000000-0005-0000-0000-000091050000}"/>
    <cellStyle name="고정소숫점 9" xfId="790" xr:uid="{00000000-0005-0000-0000-000092050000}"/>
    <cellStyle name="고정출력1" xfId="791" xr:uid="{00000000-0005-0000-0000-000093050000}"/>
    <cellStyle name="고정출력1 10" xfId="792" xr:uid="{00000000-0005-0000-0000-000094050000}"/>
    <cellStyle name="고정출력1 11" xfId="793" xr:uid="{00000000-0005-0000-0000-000095050000}"/>
    <cellStyle name="고정출력1 12" xfId="794" xr:uid="{00000000-0005-0000-0000-000096050000}"/>
    <cellStyle name="고정출력1 2" xfId="795" xr:uid="{00000000-0005-0000-0000-000097050000}"/>
    <cellStyle name="고정출력1 3" xfId="796" xr:uid="{00000000-0005-0000-0000-000098050000}"/>
    <cellStyle name="고정출력1 4" xfId="797" xr:uid="{00000000-0005-0000-0000-000099050000}"/>
    <cellStyle name="고정출력1 5" xfId="798" xr:uid="{00000000-0005-0000-0000-00009A050000}"/>
    <cellStyle name="고정출력1 6" xfId="799" xr:uid="{00000000-0005-0000-0000-00009B050000}"/>
    <cellStyle name="고정출력1 7" xfId="800" xr:uid="{00000000-0005-0000-0000-00009C050000}"/>
    <cellStyle name="고정출력1 8" xfId="801" xr:uid="{00000000-0005-0000-0000-00009D050000}"/>
    <cellStyle name="고정출력1 9" xfId="802" xr:uid="{00000000-0005-0000-0000-00009E050000}"/>
    <cellStyle name="고정출력2" xfId="803" xr:uid="{00000000-0005-0000-0000-00009F050000}"/>
    <cellStyle name="고정출력2 10" xfId="804" xr:uid="{00000000-0005-0000-0000-0000A0050000}"/>
    <cellStyle name="고정출력2 11" xfId="805" xr:uid="{00000000-0005-0000-0000-0000A1050000}"/>
    <cellStyle name="고정출력2 12" xfId="806" xr:uid="{00000000-0005-0000-0000-0000A2050000}"/>
    <cellStyle name="고정출력2 2" xfId="807" xr:uid="{00000000-0005-0000-0000-0000A3050000}"/>
    <cellStyle name="고정출력2 3" xfId="808" xr:uid="{00000000-0005-0000-0000-0000A4050000}"/>
    <cellStyle name="고정출력2 4" xfId="809" xr:uid="{00000000-0005-0000-0000-0000A5050000}"/>
    <cellStyle name="고정출력2 5" xfId="810" xr:uid="{00000000-0005-0000-0000-0000A6050000}"/>
    <cellStyle name="고정출력2 6" xfId="811" xr:uid="{00000000-0005-0000-0000-0000A7050000}"/>
    <cellStyle name="고정출력2 7" xfId="812" xr:uid="{00000000-0005-0000-0000-0000A8050000}"/>
    <cellStyle name="고정출력2 8" xfId="813" xr:uid="{00000000-0005-0000-0000-0000A9050000}"/>
    <cellStyle name="고정출력2 9" xfId="814" xr:uid="{00000000-0005-0000-0000-0000AA050000}"/>
    <cellStyle name="공사원가계산서(조경)" xfId="815" xr:uid="{00000000-0005-0000-0000-0000AB050000}"/>
    <cellStyle name="기계" xfId="816" xr:uid="{00000000-0005-0000-0000-0000AC050000}"/>
    <cellStyle name="기본숫자" xfId="817" xr:uid="{00000000-0005-0000-0000-0000AD050000}"/>
    <cellStyle name="끼_x0001_?" xfId="818" xr:uid="{00000000-0005-0000-0000-0000AE050000}"/>
    <cellStyle name="나쁨 2" xfId="819" xr:uid="{00000000-0005-0000-0000-0000AF050000}"/>
    <cellStyle name="날짜" xfId="820" xr:uid="{00000000-0005-0000-0000-0000B0050000}"/>
    <cellStyle name="날짜 10" xfId="821" xr:uid="{00000000-0005-0000-0000-0000B1050000}"/>
    <cellStyle name="날짜 11" xfId="822" xr:uid="{00000000-0005-0000-0000-0000B2050000}"/>
    <cellStyle name="날짜 12" xfId="823" xr:uid="{00000000-0005-0000-0000-0000B3050000}"/>
    <cellStyle name="날짜 2" xfId="824" xr:uid="{00000000-0005-0000-0000-0000B4050000}"/>
    <cellStyle name="날짜 3" xfId="825" xr:uid="{00000000-0005-0000-0000-0000B5050000}"/>
    <cellStyle name="날짜 4" xfId="826" xr:uid="{00000000-0005-0000-0000-0000B6050000}"/>
    <cellStyle name="날짜 5" xfId="827" xr:uid="{00000000-0005-0000-0000-0000B7050000}"/>
    <cellStyle name="날짜 6" xfId="828" xr:uid="{00000000-0005-0000-0000-0000B8050000}"/>
    <cellStyle name="날짜 7" xfId="829" xr:uid="{00000000-0005-0000-0000-0000B9050000}"/>
    <cellStyle name="날짜 8" xfId="830" xr:uid="{00000000-0005-0000-0000-0000BA050000}"/>
    <cellStyle name="날짜 9" xfId="831" xr:uid="{00000000-0005-0000-0000-0000BB050000}"/>
    <cellStyle name="내역서" xfId="832" xr:uid="{00000000-0005-0000-0000-0000BC050000}"/>
    <cellStyle name="단가" xfId="833" xr:uid="{00000000-0005-0000-0000-0000BD050000}"/>
    <cellStyle name="단위(원)" xfId="834" xr:uid="{00000000-0005-0000-0000-0000BE050000}"/>
    <cellStyle name="달러" xfId="835" xr:uid="{00000000-0005-0000-0000-0000BF050000}"/>
    <cellStyle name="달러 10" xfId="836" xr:uid="{00000000-0005-0000-0000-0000C0050000}"/>
    <cellStyle name="달러 11" xfId="837" xr:uid="{00000000-0005-0000-0000-0000C1050000}"/>
    <cellStyle name="달러 12" xfId="838" xr:uid="{00000000-0005-0000-0000-0000C2050000}"/>
    <cellStyle name="달러 2" xfId="839" xr:uid="{00000000-0005-0000-0000-0000C3050000}"/>
    <cellStyle name="달러 3" xfId="840" xr:uid="{00000000-0005-0000-0000-0000C4050000}"/>
    <cellStyle name="달러 4" xfId="841" xr:uid="{00000000-0005-0000-0000-0000C5050000}"/>
    <cellStyle name="달러 5" xfId="842" xr:uid="{00000000-0005-0000-0000-0000C6050000}"/>
    <cellStyle name="달러 6" xfId="843" xr:uid="{00000000-0005-0000-0000-0000C7050000}"/>
    <cellStyle name="달러 7" xfId="844" xr:uid="{00000000-0005-0000-0000-0000C8050000}"/>
    <cellStyle name="달러 8" xfId="845" xr:uid="{00000000-0005-0000-0000-0000C9050000}"/>
    <cellStyle name="달러 9" xfId="846" xr:uid="{00000000-0005-0000-0000-0000CA050000}"/>
    <cellStyle name="돋움채" xfId="847" xr:uid="{00000000-0005-0000-0000-0000CB050000}"/>
    <cellStyle name="뒤에 오는 하이퍼링크" xfId="848" xr:uid="{00000000-0005-0000-0000-0000CC050000}"/>
    <cellStyle name="똿떓죶Ø괻 [0.00]_PRODUCT DETAIL Q1" xfId="849" xr:uid="{00000000-0005-0000-0000-0000CD050000}"/>
    <cellStyle name="똿떓죶Ø괻_PRODUCT DETAIL Q1" xfId="850" xr:uid="{00000000-0005-0000-0000-0000CE050000}"/>
    <cellStyle name="똿뗦먛귟 [0.00]_laroux" xfId="851" xr:uid="{00000000-0005-0000-0000-0000CF050000}"/>
    <cellStyle name="똿뗦먛귟_laroux" xfId="852" xr:uid="{00000000-0005-0000-0000-0000D0050000}"/>
    <cellStyle name="마이너스키" xfId="853" xr:uid="{00000000-0005-0000-0000-0000D1050000}"/>
    <cellStyle name="메모 2" xfId="854" xr:uid="{00000000-0005-0000-0000-0000D2050000}"/>
    <cellStyle name="묮뎋 [0.00]_PRODUCT DETAIL Q1" xfId="855" xr:uid="{00000000-0005-0000-0000-0000D3050000}"/>
    <cellStyle name="묮뎋_PRODUCT DETAIL Q1" xfId="856" xr:uid="{00000000-0005-0000-0000-0000D4050000}"/>
    <cellStyle name="물량집계(갑)" xfId="857" xr:uid="{00000000-0005-0000-0000-0000D5050000}"/>
    <cellStyle name="믅됞 [0.00]_laroux" xfId="858" xr:uid="{00000000-0005-0000-0000-0000D6050000}"/>
    <cellStyle name="믅됞_laroux" xfId="859" xr:uid="{00000000-0005-0000-0000-0000D7050000}"/>
    <cellStyle name="未定義" xfId="860" xr:uid="{00000000-0005-0000-0000-0000D8050000}"/>
    <cellStyle name="배분" xfId="861" xr:uid="{00000000-0005-0000-0000-0000D9050000}"/>
    <cellStyle name="백" xfId="862" xr:uid="{00000000-0005-0000-0000-0000DA050000}"/>
    <cellStyle name="백분율 [△1]" xfId="863" xr:uid="{00000000-0005-0000-0000-0000DB050000}"/>
    <cellStyle name="백분율 [△2]" xfId="864" xr:uid="{00000000-0005-0000-0000-0000DC050000}"/>
    <cellStyle name="백분율 [0]" xfId="865" xr:uid="{00000000-0005-0000-0000-0000DD050000}"/>
    <cellStyle name="백분율 [0] 2" xfId="2128" xr:uid="{00000000-0005-0000-0000-0000DE050000}"/>
    <cellStyle name="백분율 [2]" xfId="866" xr:uid="{00000000-0005-0000-0000-0000DF050000}"/>
    <cellStyle name="백분율 2" xfId="867" xr:uid="{00000000-0005-0000-0000-0000E0050000}"/>
    <cellStyle name="백분율 3" xfId="868" xr:uid="{00000000-0005-0000-0000-0000E1050000}"/>
    <cellStyle name="백분율 3 10" xfId="869" xr:uid="{00000000-0005-0000-0000-0000E2050000}"/>
    <cellStyle name="백분율 3 11" xfId="870" xr:uid="{00000000-0005-0000-0000-0000E3050000}"/>
    <cellStyle name="백분율 3 12" xfId="871" xr:uid="{00000000-0005-0000-0000-0000E4050000}"/>
    <cellStyle name="백분율 3 13" xfId="872" xr:uid="{00000000-0005-0000-0000-0000E5050000}"/>
    <cellStyle name="백분율 3 14" xfId="873" xr:uid="{00000000-0005-0000-0000-0000E6050000}"/>
    <cellStyle name="백분율 3 15" xfId="874" xr:uid="{00000000-0005-0000-0000-0000E7050000}"/>
    <cellStyle name="백분율 3 16" xfId="875" xr:uid="{00000000-0005-0000-0000-0000E8050000}"/>
    <cellStyle name="백분율 3 17" xfId="876" xr:uid="{00000000-0005-0000-0000-0000E9050000}"/>
    <cellStyle name="백분율 3 18" xfId="877" xr:uid="{00000000-0005-0000-0000-0000EA050000}"/>
    <cellStyle name="백분율 3 19" xfId="878" xr:uid="{00000000-0005-0000-0000-0000EB050000}"/>
    <cellStyle name="백분율 3 2" xfId="879" xr:uid="{00000000-0005-0000-0000-0000EC050000}"/>
    <cellStyle name="백분율 3 20" xfId="880" xr:uid="{00000000-0005-0000-0000-0000ED050000}"/>
    <cellStyle name="백분율 3 21" xfId="881" xr:uid="{00000000-0005-0000-0000-0000EE050000}"/>
    <cellStyle name="백분율 3 3" xfId="882" xr:uid="{00000000-0005-0000-0000-0000EF050000}"/>
    <cellStyle name="백분율 3 4" xfId="883" xr:uid="{00000000-0005-0000-0000-0000F0050000}"/>
    <cellStyle name="백분율 3 5" xfId="884" xr:uid="{00000000-0005-0000-0000-0000F1050000}"/>
    <cellStyle name="백분율 3 6" xfId="885" xr:uid="{00000000-0005-0000-0000-0000F2050000}"/>
    <cellStyle name="백분율 3 7" xfId="886" xr:uid="{00000000-0005-0000-0000-0000F3050000}"/>
    <cellStyle name="백분율 3 8" xfId="887" xr:uid="{00000000-0005-0000-0000-0000F4050000}"/>
    <cellStyle name="백분율 3 9" xfId="888" xr:uid="{00000000-0005-0000-0000-0000F5050000}"/>
    <cellStyle name="백분율［△1］" xfId="889" xr:uid="{00000000-0005-0000-0000-0000F6050000}"/>
    <cellStyle name="백분율［△2］" xfId="890" xr:uid="{00000000-0005-0000-0000-0000F7050000}"/>
    <cellStyle name="보통 2" xfId="891" xr:uid="{00000000-0005-0000-0000-0000F8050000}"/>
    <cellStyle name="봵" xfId="892" xr:uid="{00000000-0005-0000-0000-0000F9050000}"/>
    <cellStyle name="附註" xfId="893" xr:uid="{00000000-0005-0000-0000-0000FA050000}"/>
    <cellStyle name="뷭?_?긚??_1" xfId="894" xr:uid="{00000000-0005-0000-0000-0000FB050000}"/>
    <cellStyle name="常规_cs802" xfId="895" xr:uid="{00000000-0005-0000-0000-0000FC050000}"/>
    <cellStyle name="선택영역의 가운데로" xfId="896" xr:uid="{00000000-0005-0000-0000-0000FD050000}"/>
    <cellStyle name="설계서" xfId="897" xr:uid="{00000000-0005-0000-0000-0000FE050000}"/>
    <cellStyle name="설계서-내용" xfId="898" xr:uid="{00000000-0005-0000-0000-0000FF050000}"/>
    <cellStyle name="설계서-내용-소수점" xfId="899" xr:uid="{00000000-0005-0000-0000-000000060000}"/>
    <cellStyle name="설계서-내용-우" xfId="900" xr:uid="{00000000-0005-0000-0000-000001060000}"/>
    <cellStyle name="설계서-내용-좌" xfId="901" xr:uid="{00000000-0005-0000-0000-000002060000}"/>
    <cellStyle name="설계서-소제목" xfId="902" xr:uid="{00000000-0005-0000-0000-000003060000}"/>
    <cellStyle name="설계서-타이틀" xfId="903" xr:uid="{00000000-0005-0000-0000-000004060000}"/>
    <cellStyle name="설계서-항목" xfId="904" xr:uid="{00000000-0005-0000-0000-000005060000}"/>
    <cellStyle name="설명 텍스트 2" xfId="905" xr:uid="{00000000-0005-0000-0000-000006060000}"/>
    <cellStyle name="셀 확인 2" xfId="906" xr:uid="{00000000-0005-0000-0000-000007060000}"/>
    <cellStyle name="수량" xfId="907" xr:uid="{00000000-0005-0000-0000-000008060000}"/>
    <cellStyle name="숫자" xfId="908" xr:uid="{00000000-0005-0000-0000-000009060000}"/>
    <cellStyle name="숫자(R)" xfId="909" xr:uid="{00000000-0005-0000-0000-00000A060000}"/>
    <cellStyle name="숫자(R) 2" xfId="2129" xr:uid="{00000000-0005-0000-0000-00000B060000}"/>
    <cellStyle name="쉼표 [0]" xfId="910" builtinId="6"/>
    <cellStyle name="쉼표 [0] 10" xfId="911" xr:uid="{00000000-0005-0000-0000-00000D060000}"/>
    <cellStyle name="쉼표 [0] 11" xfId="912" xr:uid="{00000000-0005-0000-0000-00000E060000}"/>
    <cellStyle name="쉼표 [0] 12" xfId="913" xr:uid="{00000000-0005-0000-0000-00000F060000}"/>
    <cellStyle name="쉼표 [0] 14" xfId="914" xr:uid="{00000000-0005-0000-0000-000010060000}"/>
    <cellStyle name="쉼표 [0] 15" xfId="915" xr:uid="{00000000-0005-0000-0000-000011060000}"/>
    <cellStyle name="쉼표 [0] 16" xfId="916" xr:uid="{00000000-0005-0000-0000-000012060000}"/>
    <cellStyle name="쉼표 [0] 17" xfId="917" xr:uid="{00000000-0005-0000-0000-000013060000}"/>
    <cellStyle name="쉼표 [0] 18" xfId="918" xr:uid="{00000000-0005-0000-0000-000014060000}"/>
    <cellStyle name="쉼표 [0] 2" xfId="919" xr:uid="{00000000-0005-0000-0000-000015060000}"/>
    <cellStyle name="쉼표 [0] 2 10" xfId="920" xr:uid="{00000000-0005-0000-0000-000016060000}"/>
    <cellStyle name="쉼표 [0] 2 11" xfId="921" xr:uid="{00000000-0005-0000-0000-000017060000}"/>
    <cellStyle name="쉼표 [0] 2 12" xfId="922" xr:uid="{00000000-0005-0000-0000-000018060000}"/>
    <cellStyle name="쉼표 [0] 2 13" xfId="923" xr:uid="{00000000-0005-0000-0000-000019060000}"/>
    <cellStyle name="쉼표 [0] 2 14" xfId="924" xr:uid="{00000000-0005-0000-0000-00001A060000}"/>
    <cellStyle name="쉼표 [0] 2 2" xfId="925" xr:uid="{00000000-0005-0000-0000-00001B060000}"/>
    <cellStyle name="쉼표 [0] 2 2 10" xfId="926" xr:uid="{00000000-0005-0000-0000-00001C060000}"/>
    <cellStyle name="쉼표 [0] 2 2 11" xfId="927" xr:uid="{00000000-0005-0000-0000-00001D060000}"/>
    <cellStyle name="쉼표 [0] 2 2 12" xfId="928" xr:uid="{00000000-0005-0000-0000-00001E060000}"/>
    <cellStyle name="쉼표 [0] 2 2 2" xfId="929" xr:uid="{00000000-0005-0000-0000-00001F060000}"/>
    <cellStyle name="쉼표 [0] 2 2 3" xfId="930" xr:uid="{00000000-0005-0000-0000-000020060000}"/>
    <cellStyle name="쉼표 [0] 2 2 4" xfId="931" xr:uid="{00000000-0005-0000-0000-000021060000}"/>
    <cellStyle name="쉼표 [0] 2 2 5" xfId="932" xr:uid="{00000000-0005-0000-0000-000022060000}"/>
    <cellStyle name="쉼표 [0] 2 2 6" xfId="933" xr:uid="{00000000-0005-0000-0000-000023060000}"/>
    <cellStyle name="쉼표 [0] 2 2 7" xfId="934" xr:uid="{00000000-0005-0000-0000-000024060000}"/>
    <cellStyle name="쉼표 [0] 2 2 8" xfId="935" xr:uid="{00000000-0005-0000-0000-000025060000}"/>
    <cellStyle name="쉼표 [0] 2 2 9" xfId="936" xr:uid="{00000000-0005-0000-0000-000026060000}"/>
    <cellStyle name="쉼표 [0] 2 3" xfId="937" xr:uid="{00000000-0005-0000-0000-000027060000}"/>
    <cellStyle name="쉼표 [0] 2 4" xfId="938" xr:uid="{00000000-0005-0000-0000-000028060000}"/>
    <cellStyle name="쉼표 [0] 2 4 2" xfId="939" xr:uid="{00000000-0005-0000-0000-000029060000}"/>
    <cellStyle name="쉼표 [0] 2 5" xfId="940" xr:uid="{00000000-0005-0000-0000-00002A060000}"/>
    <cellStyle name="쉼표 [0] 2 6" xfId="941" xr:uid="{00000000-0005-0000-0000-00002B060000}"/>
    <cellStyle name="쉼표 [0] 2 7" xfId="942" xr:uid="{00000000-0005-0000-0000-00002C060000}"/>
    <cellStyle name="쉼표 [0] 2 8" xfId="943" xr:uid="{00000000-0005-0000-0000-00002D060000}"/>
    <cellStyle name="쉼표 [0] 2 9" xfId="944" xr:uid="{00000000-0005-0000-0000-00002E060000}"/>
    <cellStyle name="쉼표 [0] 20" xfId="945" xr:uid="{00000000-0005-0000-0000-00002F060000}"/>
    <cellStyle name="쉼표 [0] 3" xfId="946" xr:uid="{00000000-0005-0000-0000-000030060000}"/>
    <cellStyle name="쉼표 [0] 3 10" xfId="947" xr:uid="{00000000-0005-0000-0000-000031060000}"/>
    <cellStyle name="쉼표 [0] 3 11" xfId="948" xr:uid="{00000000-0005-0000-0000-000032060000}"/>
    <cellStyle name="쉼표 [0] 3 12" xfId="949" xr:uid="{00000000-0005-0000-0000-000033060000}"/>
    <cellStyle name="쉼표 [0] 3 2" xfId="950" xr:uid="{00000000-0005-0000-0000-000034060000}"/>
    <cellStyle name="쉼표 [0] 3 3" xfId="951" xr:uid="{00000000-0005-0000-0000-000035060000}"/>
    <cellStyle name="쉼표 [0] 3 4" xfId="952" xr:uid="{00000000-0005-0000-0000-000036060000}"/>
    <cellStyle name="쉼표 [0] 3 5" xfId="953" xr:uid="{00000000-0005-0000-0000-000037060000}"/>
    <cellStyle name="쉼표 [0] 3 6" xfId="954" xr:uid="{00000000-0005-0000-0000-000038060000}"/>
    <cellStyle name="쉼표 [0] 3 7" xfId="955" xr:uid="{00000000-0005-0000-0000-000039060000}"/>
    <cellStyle name="쉼표 [0] 3 8" xfId="956" xr:uid="{00000000-0005-0000-0000-00003A060000}"/>
    <cellStyle name="쉼표 [0] 3 9" xfId="957" xr:uid="{00000000-0005-0000-0000-00003B060000}"/>
    <cellStyle name="쉼표 [0] 4" xfId="2130" xr:uid="{00000000-0005-0000-0000-00003C060000}"/>
    <cellStyle name="쉼표 [0] 4 10" xfId="958" xr:uid="{00000000-0005-0000-0000-00003D060000}"/>
    <cellStyle name="쉼표 [0] 4 11" xfId="959" xr:uid="{00000000-0005-0000-0000-00003E060000}"/>
    <cellStyle name="쉼표 [0] 4 12" xfId="960" xr:uid="{00000000-0005-0000-0000-00003F060000}"/>
    <cellStyle name="쉼표 [0] 4 2" xfId="961" xr:uid="{00000000-0005-0000-0000-000040060000}"/>
    <cellStyle name="쉼표 [0] 4 3" xfId="962" xr:uid="{00000000-0005-0000-0000-000041060000}"/>
    <cellStyle name="쉼표 [0] 4 4" xfId="963" xr:uid="{00000000-0005-0000-0000-000042060000}"/>
    <cellStyle name="쉼표 [0] 4 5" xfId="964" xr:uid="{00000000-0005-0000-0000-000043060000}"/>
    <cellStyle name="쉼표 [0] 4 6" xfId="965" xr:uid="{00000000-0005-0000-0000-000044060000}"/>
    <cellStyle name="쉼표 [0] 4 7" xfId="966" xr:uid="{00000000-0005-0000-0000-000045060000}"/>
    <cellStyle name="쉼표 [0] 4 8" xfId="967" xr:uid="{00000000-0005-0000-0000-000046060000}"/>
    <cellStyle name="쉼표 [0] 4 9" xfId="968" xr:uid="{00000000-0005-0000-0000-000047060000}"/>
    <cellStyle name="쉼표 [0] 5" xfId="969" xr:uid="{00000000-0005-0000-0000-000048060000}"/>
    <cellStyle name="쉼표 [0] 5 10" xfId="970" xr:uid="{00000000-0005-0000-0000-000049060000}"/>
    <cellStyle name="쉼표 [0] 5 10 10" xfId="971" xr:uid="{00000000-0005-0000-0000-00004A060000}"/>
    <cellStyle name="쉼표 [0] 5 10 11" xfId="972" xr:uid="{00000000-0005-0000-0000-00004B060000}"/>
    <cellStyle name="쉼표 [0] 5 10 12" xfId="973" xr:uid="{00000000-0005-0000-0000-00004C060000}"/>
    <cellStyle name="쉼표 [0] 5 10 13" xfId="974" xr:uid="{00000000-0005-0000-0000-00004D060000}"/>
    <cellStyle name="쉼표 [0] 5 10 14" xfId="975" xr:uid="{00000000-0005-0000-0000-00004E060000}"/>
    <cellStyle name="쉼표 [0] 5 10 15" xfId="976" xr:uid="{00000000-0005-0000-0000-00004F060000}"/>
    <cellStyle name="쉼표 [0] 5 10 16" xfId="977" xr:uid="{00000000-0005-0000-0000-000050060000}"/>
    <cellStyle name="쉼표 [0] 5 10 17" xfId="978" xr:uid="{00000000-0005-0000-0000-000051060000}"/>
    <cellStyle name="쉼표 [0] 5 10 18" xfId="979" xr:uid="{00000000-0005-0000-0000-000052060000}"/>
    <cellStyle name="쉼표 [0] 5 10 19" xfId="980" xr:uid="{00000000-0005-0000-0000-000053060000}"/>
    <cellStyle name="쉼표 [0] 5 10 2" xfId="981" xr:uid="{00000000-0005-0000-0000-000054060000}"/>
    <cellStyle name="쉼표 [0] 5 10 20" xfId="982" xr:uid="{00000000-0005-0000-0000-000055060000}"/>
    <cellStyle name="쉼표 [0] 5 10 21" xfId="983" xr:uid="{00000000-0005-0000-0000-000056060000}"/>
    <cellStyle name="쉼표 [0] 5 10 3" xfId="984" xr:uid="{00000000-0005-0000-0000-000057060000}"/>
    <cellStyle name="쉼표 [0] 5 10 4" xfId="985" xr:uid="{00000000-0005-0000-0000-000058060000}"/>
    <cellStyle name="쉼표 [0] 5 10 5" xfId="986" xr:uid="{00000000-0005-0000-0000-000059060000}"/>
    <cellStyle name="쉼표 [0] 5 10 6" xfId="987" xr:uid="{00000000-0005-0000-0000-00005A060000}"/>
    <cellStyle name="쉼표 [0] 5 10 7" xfId="988" xr:uid="{00000000-0005-0000-0000-00005B060000}"/>
    <cellStyle name="쉼표 [0] 5 10 8" xfId="989" xr:uid="{00000000-0005-0000-0000-00005C060000}"/>
    <cellStyle name="쉼표 [0] 5 10 9" xfId="990" xr:uid="{00000000-0005-0000-0000-00005D060000}"/>
    <cellStyle name="쉼표 [0] 5 11" xfId="991" xr:uid="{00000000-0005-0000-0000-00005E060000}"/>
    <cellStyle name="쉼표 [0] 5 11 10" xfId="992" xr:uid="{00000000-0005-0000-0000-00005F060000}"/>
    <cellStyle name="쉼표 [0] 5 11 11" xfId="993" xr:uid="{00000000-0005-0000-0000-000060060000}"/>
    <cellStyle name="쉼표 [0] 5 11 12" xfId="994" xr:uid="{00000000-0005-0000-0000-000061060000}"/>
    <cellStyle name="쉼표 [0] 5 11 13" xfId="995" xr:uid="{00000000-0005-0000-0000-000062060000}"/>
    <cellStyle name="쉼표 [0] 5 11 14" xfId="996" xr:uid="{00000000-0005-0000-0000-000063060000}"/>
    <cellStyle name="쉼표 [0] 5 11 15" xfId="997" xr:uid="{00000000-0005-0000-0000-000064060000}"/>
    <cellStyle name="쉼표 [0] 5 11 16" xfId="998" xr:uid="{00000000-0005-0000-0000-000065060000}"/>
    <cellStyle name="쉼표 [0] 5 11 17" xfId="999" xr:uid="{00000000-0005-0000-0000-000066060000}"/>
    <cellStyle name="쉼표 [0] 5 11 18" xfId="1000" xr:uid="{00000000-0005-0000-0000-000067060000}"/>
    <cellStyle name="쉼표 [0] 5 11 19" xfId="1001" xr:uid="{00000000-0005-0000-0000-000068060000}"/>
    <cellStyle name="쉼표 [0] 5 11 2" xfId="1002" xr:uid="{00000000-0005-0000-0000-000069060000}"/>
    <cellStyle name="쉼표 [0] 5 11 20" xfId="1003" xr:uid="{00000000-0005-0000-0000-00006A060000}"/>
    <cellStyle name="쉼표 [0] 5 11 21" xfId="1004" xr:uid="{00000000-0005-0000-0000-00006B060000}"/>
    <cellStyle name="쉼표 [0] 5 11 3" xfId="1005" xr:uid="{00000000-0005-0000-0000-00006C060000}"/>
    <cellStyle name="쉼표 [0] 5 11 4" xfId="1006" xr:uid="{00000000-0005-0000-0000-00006D060000}"/>
    <cellStyle name="쉼표 [0] 5 11 5" xfId="1007" xr:uid="{00000000-0005-0000-0000-00006E060000}"/>
    <cellStyle name="쉼표 [0] 5 11 6" xfId="1008" xr:uid="{00000000-0005-0000-0000-00006F060000}"/>
    <cellStyle name="쉼표 [0] 5 11 7" xfId="1009" xr:uid="{00000000-0005-0000-0000-000070060000}"/>
    <cellStyle name="쉼표 [0] 5 11 8" xfId="1010" xr:uid="{00000000-0005-0000-0000-000071060000}"/>
    <cellStyle name="쉼표 [0] 5 11 9" xfId="1011" xr:uid="{00000000-0005-0000-0000-000072060000}"/>
    <cellStyle name="쉼표 [0] 5 12" xfId="1012" xr:uid="{00000000-0005-0000-0000-000073060000}"/>
    <cellStyle name="쉼표 [0] 5 12 10" xfId="1013" xr:uid="{00000000-0005-0000-0000-000074060000}"/>
    <cellStyle name="쉼표 [0] 5 12 11" xfId="1014" xr:uid="{00000000-0005-0000-0000-000075060000}"/>
    <cellStyle name="쉼표 [0] 5 12 12" xfId="1015" xr:uid="{00000000-0005-0000-0000-000076060000}"/>
    <cellStyle name="쉼표 [0] 5 12 13" xfId="1016" xr:uid="{00000000-0005-0000-0000-000077060000}"/>
    <cellStyle name="쉼표 [0] 5 12 14" xfId="1017" xr:uid="{00000000-0005-0000-0000-000078060000}"/>
    <cellStyle name="쉼표 [0] 5 12 15" xfId="1018" xr:uid="{00000000-0005-0000-0000-000079060000}"/>
    <cellStyle name="쉼표 [0] 5 12 16" xfId="1019" xr:uid="{00000000-0005-0000-0000-00007A060000}"/>
    <cellStyle name="쉼표 [0] 5 12 17" xfId="1020" xr:uid="{00000000-0005-0000-0000-00007B060000}"/>
    <cellStyle name="쉼표 [0] 5 12 18" xfId="1021" xr:uid="{00000000-0005-0000-0000-00007C060000}"/>
    <cellStyle name="쉼표 [0] 5 12 19" xfId="1022" xr:uid="{00000000-0005-0000-0000-00007D060000}"/>
    <cellStyle name="쉼표 [0] 5 12 2" xfId="1023" xr:uid="{00000000-0005-0000-0000-00007E060000}"/>
    <cellStyle name="쉼표 [0] 5 12 20" xfId="1024" xr:uid="{00000000-0005-0000-0000-00007F060000}"/>
    <cellStyle name="쉼표 [0] 5 12 21" xfId="1025" xr:uid="{00000000-0005-0000-0000-000080060000}"/>
    <cellStyle name="쉼표 [0] 5 12 3" xfId="1026" xr:uid="{00000000-0005-0000-0000-000081060000}"/>
    <cellStyle name="쉼표 [0] 5 12 4" xfId="1027" xr:uid="{00000000-0005-0000-0000-000082060000}"/>
    <cellStyle name="쉼표 [0] 5 12 5" xfId="1028" xr:uid="{00000000-0005-0000-0000-000083060000}"/>
    <cellStyle name="쉼표 [0] 5 12 6" xfId="1029" xr:uid="{00000000-0005-0000-0000-000084060000}"/>
    <cellStyle name="쉼표 [0] 5 12 7" xfId="1030" xr:uid="{00000000-0005-0000-0000-000085060000}"/>
    <cellStyle name="쉼표 [0] 5 12 8" xfId="1031" xr:uid="{00000000-0005-0000-0000-000086060000}"/>
    <cellStyle name="쉼표 [0] 5 12 9" xfId="1032" xr:uid="{00000000-0005-0000-0000-000087060000}"/>
    <cellStyle name="쉼표 [0] 5 2" xfId="1033" xr:uid="{00000000-0005-0000-0000-000088060000}"/>
    <cellStyle name="쉼표 [0] 5 2 10" xfId="1034" xr:uid="{00000000-0005-0000-0000-000089060000}"/>
    <cellStyle name="쉼표 [0] 5 2 11" xfId="1035" xr:uid="{00000000-0005-0000-0000-00008A060000}"/>
    <cellStyle name="쉼표 [0] 5 2 12" xfId="1036" xr:uid="{00000000-0005-0000-0000-00008B060000}"/>
    <cellStyle name="쉼표 [0] 5 2 13" xfId="1037" xr:uid="{00000000-0005-0000-0000-00008C060000}"/>
    <cellStyle name="쉼표 [0] 5 2 14" xfId="1038" xr:uid="{00000000-0005-0000-0000-00008D060000}"/>
    <cellStyle name="쉼표 [0] 5 2 15" xfId="1039" xr:uid="{00000000-0005-0000-0000-00008E060000}"/>
    <cellStyle name="쉼표 [0] 5 2 16" xfId="1040" xr:uid="{00000000-0005-0000-0000-00008F060000}"/>
    <cellStyle name="쉼표 [0] 5 2 17" xfId="1041" xr:uid="{00000000-0005-0000-0000-000090060000}"/>
    <cellStyle name="쉼표 [0] 5 2 18" xfId="1042" xr:uid="{00000000-0005-0000-0000-000091060000}"/>
    <cellStyle name="쉼표 [0] 5 2 19" xfId="1043" xr:uid="{00000000-0005-0000-0000-000092060000}"/>
    <cellStyle name="쉼표 [0] 5 2 2" xfId="1044" xr:uid="{00000000-0005-0000-0000-000093060000}"/>
    <cellStyle name="쉼표 [0] 5 2 20" xfId="1045" xr:uid="{00000000-0005-0000-0000-000094060000}"/>
    <cellStyle name="쉼표 [0] 5 2 21" xfId="1046" xr:uid="{00000000-0005-0000-0000-000095060000}"/>
    <cellStyle name="쉼표 [0] 5 2 3" xfId="1047" xr:uid="{00000000-0005-0000-0000-000096060000}"/>
    <cellStyle name="쉼표 [0] 5 2 4" xfId="1048" xr:uid="{00000000-0005-0000-0000-000097060000}"/>
    <cellStyle name="쉼표 [0] 5 2 5" xfId="1049" xr:uid="{00000000-0005-0000-0000-000098060000}"/>
    <cellStyle name="쉼표 [0] 5 2 6" xfId="1050" xr:uid="{00000000-0005-0000-0000-000099060000}"/>
    <cellStyle name="쉼표 [0] 5 2 7" xfId="1051" xr:uid="{00000000-0005-0000-0000-00009A060000}"/>
    <cellStyle name="쉼표 [0] 5 2 8" xfId="1052" xr:uid="{00000000-0005-0000-0000-00009B060000}"/>
    <cellStyle name="쉼표 [0] 5 2 9" xfId="1053" xr:uid="{00000000-0005-0000-0000-00009C060000}"/>
    <cellStyle name="쉼표 [0] 5 3" xfId="1054" xr:uid="{00000000-0005-0000-0000-00009D060000}"/>
    <cellStyle name="쉼표 [0] 5 3 10" xfId="1055" xr:uid="{00000000-0005-0000-0000-00009E060000}"/>
    <cellStyle name="쉼표 [0] 5 3 11" xfId="1056" xr:uid="{00000000-0005-0000-0000-00009F060000}"/>
    <cellStyle name="쉼표 [0] 5 3 12" xfId="1057" xr:uid="{00000000-0005-0000-0000-0000A0060000}"/>
    <cellStyle name="쉼표 [0] 5 3 13" xfId="1058" xr:uid="{00000000-0005-0000-0000-0000A1060000}"/>
    <cellStyle name="쉼표 [0] 5 3 14" xfId="1059" xr:uid="{00000000-0005-0000-0000-0000A2060000}"/>
    <cellStyle name="쉼표 [0] 5 3 15" xfId="1060" xr:uid="{00000000-0005-0000-0000-0000A3060000}"/>
    <cellStyle name="쉼표 [0] 5 3 16" xfId="1061" xr:uid="{00000000-0005-0000-0000-0000A4060000}"/>
    <cellStyle name="쉼표 [0] 5 3 17" xfId="1062" xr:uid="{00000000-0005-0000-0000-0000A5060000}"/>
    <cellStyle name="쉼표 [0] 5 3 18" xfId="1063" xr:uid="{00000000-0005-0000-0000-0000A6060000}"/>
    <cellStyle name="쉼표 [0] 5 3 19" xfId="1064" xr:uid="{00000000-0005-0000-0000-0000A7060000}"/>
    <cellStyle name="쉼표 [0] 5 3 2" xfId="1065" xr:uid="{00000000-0005-0000-0000-0000A8060000}"/>
    <cellStyle name="쉼표 [0] 5 3 20" xfId="1066" xr:uid="{00000000-0005-0000-0000-0000A9060000}"/>
    <cellStyle name="쉼표 [0] 5 3 21" xfId="1067" xr:uid="{00000000-0005-0000-0000-0000AA060000}"/>
    <cellStyle name="쉼표 [0] 5 3 3" xfId="1068" xr:uid="{00000000-0005-0000-0000-0000AB060000}"/>
    <cellStyle name="쉼표 [0] 5 3 4" xfId="1069" xr:uid="{00000000-0005-0000-0000-0000AC060000}"/>
    <cellStyle name="쉼표 [0] 5 3 5" xfId="1070" xr:uid="{00000000-0005-0000-0000-0000AD060000}"/>
    <cellStyle name="쉼표 [0] 5 3 6" xfId="1071" xr:uid="{00000000-0005-0000-0000-0000AE060000}"/>
    <cellStyle name="쉼표 [0] 5 3 7" xfId="1072" xr:uid="{00000000-0005-0000-0000-0000AF060000}"/>
    <cellStyle name="쉼표 [0] 5 3 8" xfId="1073" xr:uid="{00000000-0005-0000-0000-0000B0060000}"/>
    <cellStyle name="쉼표 [0] 5 3 9" xfId="1074" xr:uid="{00000000-0005-0000-0000-0000B1060000}"/>
    <cellStyle name="쉼표 [0] 5 4" xfId="1075" xr:uid="{00000000-0005-0000-0000-0000B2060000}"/>
    <cellStyle name="쉼표 [0] 5 4 10" xfId="1076" xr:uid="{00000000-0005-0000-0000-0000B3060000}"/>
    <cellStyle name="쉼표 [0] 5 4 11" xfId="1077" xr:uid="{00000000-0005-0000-0000-0000B4060000}"/>
    <cellStyle name="쉼표 [0] 5 4 12" xfId="1078" xr:uid="{00000000-0005-0000-0000-0000B5060000}"/>
    <cellStyle name="쉼표 [0] 5 4 13" xfId="1079" xr:uid="{00000000-0005-0000-0000-0000B6060000}"/>
    <cellStyle name="쉼표 [0] 5 4 14" xfId="1080" xr:uid="{00000000-0005-0000-0000-0000B7060000}"/>
    <cellStyle name="쉼표 [0] 5 4 15" xfId="1081" xr:uid="{00000000-0005-0000-0000-0000B8060000}"/>
    <cellStyle name="쉼표 [0] 5 4 16" xfId="1082" xr:uid="{00000000-0005-0000-0000-0000B9060000}"/>
    <cellStyle name="쉼표 [0] 5 4 17" xfId="1083" xr:uid="{00000000-0005-0000-0000-0000BA060000}"/>
    <cellStyle name="쉼표 [0] 5 4 18" xfId="1084" xr:uid="{00000000-0005-0000-0000-0000BB060000}"/>
    <cellStyle name="쉼표 [0] 5 4 19" xfId="1085" xr:uid="{00000000-0005-0000-0000-0000BC060000}"/>
    <cellStyle name="쉼표 [0] 5 4 2" xfId="1086" xr:uid="{00000000-0005-0000-0000-0000BD060000}"/>
    <cellStyle name="쉼표 [0] 5 4 20" xfId="1087" xr:uid="{00000000-0005-0000-0000-0000BE060000}"/>
    <cellStyle name="쉼표 [0] 5 4 21" xfId="1088" xr:uid="{00000000-0005-0000-0000-0000BF060000}"/>
    <cellStyle name="쉼표 [0] 5 4 3" xfId="1089" xr:uid="{00000000-0005-0000-0000-0000C0060000}"/>
    <cellStyle name="쉼표 [0] 5 4 4" xfId="1090" xr:uid="{00000000-0005-0000-0000-0000C1060000}"/>
    <cellStyle name="쉼표 [0] 5 4 5" xfId="1091" xr:uid="{00000000-0005-0000-0000-0000C2060000}"/>
    <cellStyle name="쉼표 [0] 5 4 6" xfId="1092" xr:uid="{00000000-0005-0000-0000-0000C3060000}"/>
    <cellStyle name="쉼표 [0] 5 4 7" xfId="1093" xr:uid="{00000000-0005-0000-0000-0000C4060000}"/>
    <cellStyle name="쉼표 [0] 5 4 8" xfId="1094" xr:uid="{00000000-0005-0000-0000-0000C5060000}"/>
    <cellStyle name="쉼표 [0] 5 4 9" xfId="1095" xr:uid="{00000000-0005-0000-0000-0000C6060000}"/>
    <cellStyle name="쉼표 [0] 5 5" xfId="1096" xr:uid="{00000000-0005-0000-0000-0000C7060000}"/>
    <cellStyle name="쉼표 [0] 5 5 10" xfId="1097" xr:uid="{00000000-0005-0000-0000-0000C8060000}"/>
    <cellStyle name="쉼표 [0] 5 5 11" xfId="1098" xr:uid="{00000000-0005-0000-0000-0000C9060000}"/>
    <cellStyle name="쉼표 [0] 5 5 12" xfId="1099" xr:uid="{00000000-0005-0000-0000-0000CA060000}"/>
    <cellStyle name="쉼표 [0] 5 5 13" xfId="1100" xr:uid="{00000000-0005-0000-0000-0000CB060000}"/>
    <cellStyle name="쉼표 [0] 5 5 14" xfId="1101" xr:uid="{00000000-0005-0000-0000-0000CC060000}"/>
    <cellStyle name="쉼표 [0] 5 5 15" xfId="1102" xr:uid="{00000000-0005-0000-0000-0000CD060000}"/>
    <cellStyle name="쉼표 [0] 5 5 16" xfId="1103" xr:uid="{00000000-0005-0000-0000-0000CE060000}"/>
    <cellStyle name="쉼표 [0] 5 5 17" xfId="1104" xr:uid="{00000000-0005-0000-0000-0000CF060000}"/>
    <cellStyle name="쉼표 [0] 5 5 18" xfId="1105" xr:uid="{00000000-0005-0000-0000-0000D0060000}"/>
    <cellStyle name="쉼표 [0] 5 5 19" xfId="1106" xr:uid="{00000000-0005-0000-0000-0000D1060000}"/>
    <cellStyle name="쉼표 [0] 5 5 2" xfId="1107" xr:uid="{00000000-0005-0000-0000-0000D2060000}"/>
    <cellStyle name="쉼표 [0] 5 5 20" xfId="1108" xr:uid="{00000000-0005-0000-0000-0000D3060000}"/>
    <cellStyle name="쉼표 [0] 5 5 21" xfId="1109" xr:uid="{00000000-0005-0000-0000-0000D4060000}"/>
    <cellStyle name="쉼표 [0] 5 5 3" xfId="1110" xr:uid="{00000000-0005-0000-0000-0000D5060000}"/>
    <cellStyle name="쉼표 [0] 5 5 4" xfId="1111" xr:uid="{00000000-0005-0000-0000-0000D6060000}"/>
    <cellStyle name="쉼표 [0] 5 5 5" xfId="1112" xr:uid="{00000000-0005-0000-0000-0000D7060000}"/>
    <cellStyle name="쉼표 [0] 5 5 6" xfId="1113" xr:uid="{00000000-0005-0000-0000-0000D8060000}"/>
    <cellStyle name="쉼표 [0] 5 5 7" xfId="1114" xr:uid="{00000000-0005-0000-0000-0000D9060000}"/>
    <cellStyle name="쉼표 [0] 5 5 8" xfId="1115" xr:uid="{00000000-0005-0000-0000-0000DA060000}"/>
    <cellStyle name="쉼표 [0] 5 5 9" xfId="1116" xr:uid="{00000000-0005-0000-0000-0000DB060000}"/>
    <cellStyle name="쉼표 [0] 5 6" xfId="1117" xr:uid="{00000000-0005-0000-0000-0000DC060000}"/>
    <cellStyle name="쉼표 [0] 5 6 10" xfId="1118" xr:uid="{00000000-0005-0000-0000-0000DD060000}"/>
    <cellStyle name="쉼표 [0] 5 6 11" xfId="1119" xr:uid="{00000000-0005-0000-0000-0000DE060000}"/>
    <cellStyle name="쉼표 [0] 5 6 12" xfId="1120" xr:uid="{00000000-0005-0000-0000-0000DF060000}"/>
    <cellStyle name="쉼표 [0] 5 6 13" xfId="1121" xr:uid="{00000000-0005-0000-0000-0000E0060000}"/>
    <cellStyle name="쉼표 [0] 5 6 14" xfId="1122" xr:uid="{00000000-0005-0000-0000-0000E1060000}"/>
    <cellStyle name="쉼표 [0] 5 6 15" xfId="1123" xr:uid="{00000000-0005-0000-0000-0000E2060000}"/>
    <cellStyle name="쉼표 [0] 5 6 16" xfId="1124" xr:uid="{00000000-0005-0000-0000-0000E3060000}"/>
    <cellStyle name="쉼표 [0] 5 6 17" xfId="1125" xr:uid="{00000000-0005-0000-0000-0000E4060000}"/>
    <cellStyle name="쉼표 [0] 5 6 18" xfId="1126" xr:uid="{00000000-0005-0000-0000-0000E5060000}"/>
    <cellStyle name="쉼표 [0] 5 6 19" xfId="1127" xr:uid="{00000000-0005-0000-0000-0000E6060000}"/>
    <cellStyle name="쉼표 [0] 5 6 2" xfId="1128" xr:uid="{00000000-0005-0000-0000-0000E7060000}"/>
    <cellStyle name="쉼표 [0] 5 6 20" xfId="1129" xr:uid="{00000000-0005-0000-0000-0000E8060000}"/>
    <cellStyle name="쉼표 [0] 5 6 21" xfId="1130" xr:uid="{00000000-0005-0000-0000-0000E9060000}"/>
    <cellStyle name="쉼표 [0] 5 6 3" xfId="1131" xr:uid="{00000000-0005-0000-0000-0000EA060000}"/>
    <cellStyle name="쉼표 [0] 5 6 4" xfId="1132" xr:uid="{00000000-0005-0000-0000-0000EB060000}"/>
    <cellStyle name="쉼표 [0] 5 6 5" xfId="1133" xr:uid="{00000000-0005-0000-0000-0000EC060000}"/>
    <cellStyle name="쉼표 [0] 5 6 6" xfId="1134" xr:uid="{00000000-0005-0000-0000-0000ED060000}"/>
    <cellStyle name="쉼표 [0] 5 6 7" xfId="1135" xr:uid="{00000000-0005-0000-0000-0000EE060000}"/>
    <cellStyle name="쉼표 [0] 5 6 8" xfId="1136" xr:uid="{00000000-0005-0000-0000-0000EF060000}"/>
    <cellStyle name="쉼표 [0] 5 6 9" xfId="1137" xr:uid="{00000000-0005-0000-0000-0000F0060000}"/>
    <cellStyle name="쉼표 [0] 5 7" xfId="1138" xr:uid="{00000000-0005-0000-0000-0000F1060000}"/>
    <cellStyle name="쉼표 [0] 5 7 10" xfId="1139" xr:uid="{00000000-0005-0000-0000-0000F2060000}"/>
    <cellStyle name="쉼표 [0] 5 7 11" xfId="1140" xr:uid="{00000000-0005-0000-0000-0000F3060000}"/>
    <cellStyle name="쉼표 [0] 5 7 12" xfId="1141" xr:uid="{00000000-0005-0000-0000-0000F4060000}"/>
    <cellStyle name="쉼표 [0] 5 7 13" xfId="1142" xr:uid="{00000000-0005-0000-0000-0000F5060000}"/>
    <cellStyle name="쉼표 [0] 5 7 14" xfId="1143" xr:uid="{00000000-0005-0000-0000-0000F6060000}"/>
    <cellStyle name="쉼표 [0] 5 7 15" xfId="1144" xr:uid="{00000000-0005-0000-0000-0000F7060000}"/>
    <cellStyle name="쉼표 [0] 5 7 16" xfId="1145" xr:uid="{00000000-0005-0000-0000-0000F8060000}"/>
    <cellStyle name="쉼표 [0] 5 7 17" xfId="1146" xr:uid="{00000000-0005-0000-0000-0000F9060000}"/>
    <cellStyle name="쉼표 [0] 5 7 18" xfId="1147" xr:uid="{00000000-0005-0000-0000-0000FA060000}"/>
    <cellStyle name="쉼표 [0] 5 7 19" xfId="1148" xr:uid="{00000000-0005-0000-0000-0000FB060000}"/>
    <cellStyle name="쉼표 [0] 5 7 2" xfId="1149" xr:uid="{00000000-0005-0000-0000-0000FC060000}"/>
    <cellStyle name="쉼표 [0] 5 7 20" xfId="1150" xr:uid="{00000000-0005-0000-0000-0000FD060000}"/>
    <cellStyle name="쉼표 [0] 5 7 21" xfId="1151" xr:uid="{00000000-0005-0000-0000-0000FE060000}"/>
    <cellStyle name="쉼표 [0] 5 7 3" xfId="1152" xr:uid="{00000000-0005-0000-0000-0000FF060000}"/>
    <cellStyle name="쉼표 [0] 5 7 4" xfId="1153" xr:uid="{00000000-0005-0000-0000-000000070000}"/>
    <cellStyle name="쉼표 [0] 5 7 5" xfId="1154" xr:uid="{00000000-0005-0000-0000-000001070000}"/>
    <cellStyle name="쉼표 [0] 5 7 6" xfId="1155" xr:uid="{00000000-0005-0000-0000-000002070000}"/>
    <cellStyle name="쉼표 [0] 5 7 7" xfId="1156" xr:uid="{00000000-0005-0000-0000-000003070000}"/>
    <cellStyle name="쉼표 [0] 5 7 8" xfId="1157" xr:uid="{00000000-0005-0000-0000-000004070000}"/>
    <cellStyle name="쉼표 [0] 5 7 9" xfId="1158" xr:uid="{00000000-0005-0000-0000-000005070000}"/>
    <cellStyle name="쉼표 [0] 5 8" xfId="1159" xr:uid="{00000000-0005-0000-0000-000006070000}"/>
    <cellStyle name="쉼표 [0] 5 8 10" xfId="1160" xr:uid="{00000000-0005-0000-0000-000007070000}"/>
    <cellStyle name="쉼표 [0] 5 8 11" xfId="1161" xr:uid="{00000000-0005-0000-0000-000008070000}"/>
    <cellStyle name="쉼표 [0] 5 8 12" xfId="1162" xr:uid="{00000000-0005-0000-0000-000009070000}"/>
    <cellStyle name="쉼표 [0] 5 8 13" xfId="1163" xr:uid="{00000000-0005-0000-0000-00000A070000}"/>
    <cellStyle name="쉼표 [0] 5 8 14" xfId="1164" xr:uid="{00000000-0005-0000-0000-00000B070000}"/>
    <cellStyle name="쉼표 [0] 5 8 15" xfId="1165" xr:uid="{00000000-0005-0000-0000-00000C070000}"/>
    <cellStyle name="쉼표 [0] 5 8 16" xfId="1166" xr:uid="{00000000-0005-0000-0000-00000D070000}"/>
    <cellStyle name="쉼표 [0] 5 8 17" xfId="1167" xr:uid="{00000000-0005-0000-0000-00000E070000}"/>
    <cellStyle name="쉼표 [0] 5 8 18" xfId="1168" xr:uid="{00000000-0005-0000-0000-00000F070000}"/>
    <cellStyle name="쉼표 [0] 5 8 19" xfId="1169" xr:uid="{00000000-0005-0000-0000-000010070000}"/>
    <cellStyle name="쉼표 [0] 5 8 2" xfId="1170" xr:uid="{00000000-0005-0000-0000-000011070000}"/>
    <cellStyle name="쉼표 [0] 5 8 20" xfId="1171" xr:uid="{00000000-0005-0000-0000-000012070000}"/>
    <cellStyle name="쉼표 [0] 5 8 21" xfId="1172" xr:uid="{00000000-0005-0000-0000-000013070000}"/>
    <cellStyle name="쉼표 [0] 5 8 3" xfId="1173" xr:uid="{00000000-0005-0000-0000-000014070000}"/>
    <cellStyle name="쉼표 [0] 5 8 4" xfId="1174" xr:uid="{00000000-0005-0000-0000-000015070000}"/>
    <cellStyle name="쉼표 [0] 5 8 5" xfId="1175" xr:uid="{00000000-0005-0000-0000-000016070000}"/>
    <cellStyle name="쉼표 [0] 5 8 6" xfId="1176" xr:uid="{00000000-0005-0000-0000-000017070000}"/>
    <cellStyle name="쉼표 [0] 5 8 7" xfId="1177" xr:uid="{00000000-0005-0000-0000-000018070000}"/>
    <cellStyle name="쉼표 [0] 5 8 8" xfId="1178" xr:uid="{00000000-0005-0000-0000-000019070000}"/>
    <cellStyle name="쉼표 [0] 5 8 9" xfId="1179" xr:uid="{00000000-0005-0000-0000-00001A070000}"/>
    <cellStyle name="쉼표 [0] 5 9" xfId="1180" xr:uid="{00000000-0005-0000-0000-00001B070000}"/>
    <cellStyle name="쉼표 [0] 5 9 10" xfId="1181" xr:uid="{00000000-0005-0000-0000-00001C070000}"/>
    <cellStyle name="쉼표 [0] 5 9 11" xfId="1182" xr:uid="{00000000-0005-0000-0000-00001D070000}"/>
    <cellStyle name="쉼표 [0] 5 9 12" xfId="1183" xr:uid="{00000000-0005-0000-0000-00001E070000}"/>
    <cellStyle name="쉼표 [0] 5 9 13" xfId="1184" xr:uid="{00000000-0005-0000-0000-00001F070000}"/>
    <cellStyle name="쉼표 [0] 5 9 14" xfId="1185" xr:uid="{00000000-0005-0000-0000-000020070000}"/>
    <cellStyle name="쉼표 [0] 5 9 15" xfId="1186" xr:uid="{00000000-0005-0000-0000-000021070000}"/>
    <cellStyle name="쉼표 [0] 5 9 16" xfId="1187" xr:uid="{00000000-0005-0000-0000-000022070000}"/>
    <cellStyle name="쉼표 [0] 5 9 17" xfId="1188" xr:uid="{00000000-0005-0000-0000-000023070000}"/>
    <cellStyle name="쉼표 [0] 5 9 18" xfId="1189" xr:uid="{00000000-0005-0000-0000-000024070000}"/>
    <cellStyle name="쉼표 [0] 5 9 19" xfId="1190" xr:uid="{00000000-0005-0000-0000-000025070000}"/>
    <cellStyle name="쉼표 [0] 5 9 2" xfId="1191" xr:uid="{00000000-0005-0000-0000-000026070000}"/>
    <cellStyle name="쉼표 [0] 5 9 20" xfId="1192" xr:uid="{00000000-0005-0000-0000-000027070000}"/>
    <cellStyle name="쉼표 [0] 5 9 21" xfId="1193" xr:uid="{00000000-0005-0000-0000-000028070000}"/>
    <cellStyle name="쉼표 [0] 5 9 3" xfId="1194" xr:uid="{00000000-0005-0000-0000-000029070000}"/>
    <cellStyle name="쉼표 [0] 5 9 4" xfId="1195" xr:uid="{00000000-0005-0000-0000-00002A070000}"/>
    <cellStyle name="쉼표 [0] 5 9 5" xfId="1196" xr:uid="{00000000-0005-0000-0000-00002B070000}"/>
    <cellStyle name="쉼표 [0] 5 9 6" xfId="1197" xr:uid="{00000000-0005-0000-0000-00002C070000}"/>
    <cellStyle name="쉼표 [0] 5 9 7" xfId="1198" xr:uid="{00000000-0005-0000-0000-00002D070000}"/>
    <cellStyle name="쉼표 [0] 5 9 8" xfId="1199" xr:uid="{00000000-0005-0000-0000-00002E070000}"/>
    <cellStyle name="쉼표 [0] 5 9 9" xfId="1200" xr:uid="{00000000-0005-0000-0000-00002F070000}"/>
    <cellStyle name="쉼표 [0] 8" xfId="1201" xr:uid="{00000000-0005-0000-0000-000030070000}"/>
    <cellStyle name="쉼표 [0] 9" xfId="1202" xr:uid="{00000000-0005-0000-0000-000031070000}"/>
    <cellStyle name="쉼표 2" xfId="1203" xr:uid="{00000000-0005-0000-0000-000032070000}"/>
    <cellStyle name="스타일 1" xfId="1204" xr:uid="{00000000-0005-0000-0000-000033070000}"/>
    <cellStyle name="스타일 1 10" xfId="1205" xr:uid="{00000000-0005-0000-0000-000034070000}"/>
    <cellStyle name="스타일 1 11" xfId="1206" xr:uid="{00000000-0005-0000-0000-000035070000}"/>
    <cellStyle name="스타일 1 12" xfId="1207" xr:uid="{00000000-0005-0000-0000-000036070000}"/>
    <cellStyle name="스타일 1 2" xfId="1208" xr:uid="{00000000-0005-0000-0000-000037070000}"/>
    <cellStyle name="스타일 1 3" xfId="1209" xr:uid="{00000000-0005-0000-0000-000038070000}"/>
    <cellStyle name="스타일 1 4" xfId="1210" xr:uid="{00000000-0005-0000-0000-000039070000}"/>
    <cellStyle name="스타일 1 5" xfId="1211" xr:uid="{00000000-0005-0000-0000-00003A070000}"/>
    <cellStyle name="스타일 1 6" xfId="1212" xr:uid="{00000000-0005-0000-0000-00003B070000}"/>
    <cellStyle name="스타일 1 7" xfId="1213" xr:uid="{00000000-0005-0000-0000-00003C070000}"/>
    <cellStyle name="스타일 1 8" xfId="1214" xr:uid="{00000000-0005-0000-0000-00003D070000}"/>
    <cellStyle name="스타일 1 9" xfId="1215" xr:uid="{00000000-0005-0000-0000-00003E070000}"/>
    <cellStyle name="스타일 10" xfId="1216" xr:uid="{00000000-0005-0000-0000-00003F070000}"/>
    <cellStyle name="스타일 11" xfId="1217" xr:uid="{00000000-0005-0000-0000-000040070000}"/>
    <cellStyle name="스타일 12" xfId="1218" xr:uid="{00000000-0005-0000-0000-000041070000}"/>
    <cellStyle name="스타일 13" xfId="1219" xr:uid="{00000000-0005-0000-0000-000042070000}"/>
    <cellStyle name="스타일 14" xfId="1220" xr:uid="{00000000-0005-0000-0000-000043070000}"/>
    <cellStyle name="스타일 15" xfId="1221" xr:uid="{00000000-0005-0000-0000-000044070000}"/>
    <cellStyle name="스타일 16" xfId="1222" xr:uid="{00000000-0005-0000-0000-000045070000}"/>
    <cellStyle name="스타일 17" xfId="1223" xr:uid="{00000000-0005-0000-0000-000046070000}"/>
    <cellStyle name="스타일 18" xfId="1224" xr:uid="{00000000-0005-0000-0000-000047070000}"/>
    <cellStyle name="스타일 19" xfId="1225" xr:uid="{00000000-0005-0000-0000-000048070000}"/>
    <cellStyle name="스타일 2" xfId="1226" xr:uid="{00000000-0005-0000-0000-000049070000}"/>
    <cellStyle name="스타일 2 10" xfId="1227" xr:uid="{00000000-0005-0000-0000-00004A070000}"/>
    <cellStyle name="스타일 2 11" xfId="1228" xr:uid="{00000000-0005-0000-0000-00004B070000}"/>
    <cellStyle name="스타일 2 12" xfId="1229" xr:uid="{00000000-0005-0000-0000-00004C070000}"/>
    <cellStyle name="스타일 2 2" xfId="1230" xr:uid="{00000000-0005-0000-0000-00004D070000}"/>
    <cellStyle name="스타일 2 3" xfId="1231" xr:uid="{00000000-0005-0000-0000-00004E070000}"/>
    <cellStyle name="스타일 2 4" xfId="1232" xr:uid="{00000000-0005-0000-0000-00004F070000}"/>
    <cellStyle name="스타일 2 5" xfId="1233" xr:uid="{00000000-0005-0000-0000-000050070000}"/>
    <cellStyle name="스타일 2 6" xfId="1234" xr:uid="{00000000-0005-0000-0000-000051070000}"/>
    <cellStyle name="스타일 2 7" xfId="1235" xr:uid="{00000000-0005-0000-0000-000052070000}"/>
    <cellStyle name="스타일 2 8" xfId="1236" xr:uid="{00000000-0005-0000-0000-000053070000}"/>
    <cellStyle name="스타일 2 9" xfId="1237" xr:uid="{00000000-0005-0000-0000-000054070000}"/>
    <cellStyle name="스타일 20" xfId="1238" xr:uid="{00000000-0005-0000-0000-000055070000}"/>
    <cellStyle name="스타일 21" xfId="1239" xr:uid="{00000000-0005-0000-0000-000056070000}"/>
    <cellStyle name="스타일 22" xfId="1240" xr:uid="{00000000-0005-0000-0000-000057070000}"/>
    <cellStyle name="스타일 3" xfId="1241" xr:uid="{00000000-0005-0000-0000-000058070000}"/>
    <cellStyle name="스타일 3 10" xfId="1242" xr:uid="{00000000-0005-0000-0000-000059070000}"/>
    <cellStyle name="스타일 3 11" xfId="1243" xr:uid="{00000000-0005-0000-0000-00005A070000}"/>
    <cellStyle name="스타일 3 12" xfId="1244" xr:uid="{00000000-0005-0000-0000-00005B070000}"/>
    <cellStyle name="스타일 3 2" xfId="1245" xr:uid="{00000000-0005-0000-0000-00005C070000}"/>
    <cellStyle name="스타일 3 3" xfId="1246" xr:uid="{00000000-0005-0000-0000-00005D070000}"/>
    <cellStyle name="스타일 3 4" xfId="1247" xr:uid="{00000000-0005-0000-0000-00005E070000}"/>
    <cellStyle name="스타일 3 5" xfId="1248" xr:uid="{00000000-0005-0000-0000-00005F070000}"/>
    <cellStyle name="스타일 3 6" xfId="1249" xr:uid="{00000000-0005-0000-0000-000060070000}"/>
    <cellStyle name="스타일 3 7" xfId="1250" xr:uid="{00000000-0005-0000-0000-000061070000}"/>
    <cellStyle name="스타일 3 8" xfId="1251" xr:uid="{00000000-0005-0000-0000-000062070000}"/>
    <cellStyle name="스타일 3 9" xfId="1252" xr:uid="{00000000-0005-0000-0000-000063070000}"/>
    <cellStyle name="스타일 4" xfId="1253" xr:uid="{00000000-0005-0000-0000-000064070000}"/>
    <cellStyle name="스타일 4 10" xfId="1254" xr:uid="{00000000-0005-0000-0000-000065070000}"/>
    <cellStyle name="스타일 4 11" xfId="1255" xr:uid="{00000000-0005-0000-0000-000066070000}"/>
    <cellStyle name="스타일 4 12" xfId="1256" xr:uid="{00000000-0005-0000-0000-000067070000}"/>
    <cellStyle name="스타일 4 2" xfId="1257" xr:uid="{00000000-0005-0000-0000-000068070000}"/>
    <cellStyle name="스타일 4 3" xfId="1258" xr:uid="{00000000-0005-0000-0000-000069070000}"/>
    <cellStyle name="스타일 4 4" xfId="1259" xr:uid="{00000000-0005-0000-0000-00006A070000}"/>
    <cellStyle name="스타일 4 5" xfId="1260" xr:uid="{00000000-0005-0000-0000-00006B070000}"/>
    <cellStyle name="스타일 4 6" xfId="1261" xr:uid="{00000000-0005-0000-0000-00006C070000}"/>
    <cellStyle name="스타일 4 7" xfId="1262" xr:uid="{00000000-0005-0000-0000-00006D070000}"/>
    <cellStyle name="스타일 4 8" xfId="1263" xr:uid="{00000000-0005-0000-0000-00006E070000}"/>
    <cellStyle name="스타일 4 9" xfId="1264" xr:uid="{00000000-0005-0000-0000-00006F070000}"/>
    <cellStyle name="스타일 5" xfId="1265" xr:uid="{00000000-0005-0000-0000-000070070000}"/>
    <cellStyle name="스타일 6" xfId="1266" xr:uid="{00000000-0005-0000-0000-000071070000}"/>
    <cellStyle name="스타일 7" xfId="1267" xr:uid="{00000000-0005-0000-0000-000072070000}"/>
    <cellStyle name="스타일 8" xfId="1268" xr:uid="{00000000-0005-0000-0000-000073070000}"/>
    <cellStyle name="스타일 9" xfId="1269" xr:uid="{00000000-0005-0000-0000-000074070000}"/>
    <cellStyle name="안건회계법인" xfId="1270" xr:uid="{00000000-0005-0000-0000-000075070000}"/>
    <cellStyle name="연결된 셀 2" xfId="1271" xr:uid="{00000000-0005-0000-0000-000076070000}"/>
    <cellStyle name="열어본 하이퍼링크" xfId="1272" xr:uid="{00000000-0005-0000-0000-000077070000}"/>
    <cellStyle name="옛체" xfId="1273" xr:uid="{00000000-0005-0000-0000-000078070000}"/>
    <cellStyle name="요약 2" xfId="1274" xr:uid="{00000000-0005-0000-0000-000079070000}"/>
    <cellStyle name="원" xfId="1275" xr:uid="{00000000-0005-0000-0000-00007A070000}"/>
    <cellStyle name="원_0009김포공항LED교체공사(광일)" xfId="1276" xr:uid="{00000000-0005-0000-0000-00007B070000}"/>
    <cellStyle name="원_0011KIST소각설비제작설치" xfId="1279" xr:uid="{00000000-0005-0000-0000-00007C070000}"/>
    <cellStyle name="원_0011긴급전화기정산(99년형광일)" xfId="1277" xr:uid="{00000000-0005-0000-0000-00007D070000}"/>
    <cellStyle name="원_0011부산종합경기장전광판" xfId="1278" xr:uid="{00000000-0005-0000-0000-00007E070000}"/>
    <cellStyle name="원_0012문화유적지표석제작설치" xfId="1280" xr:uid="{00000000-0005-0000-0000-00007F070000}"/>
    <cellStyle name="원_0102국제조명신공항분수조명" xfId="1281" xr:uid="{00000000-0005-0000-0000-000080070000}"/>
    <cellStyle name="원_0105담배자판기개조원가" xfId="1282" xr:uid="{00000000-0005-0000-0000-000081070000}"/>
    <cellStyle name="원_0106LG인버터냉난방기제작-1" xfId="1283" xr:uid="{00000000-0005-0000-0000-000082070000}"/>
    <cellStyle name="원_0107광전송장비구매설치" xfId="1284" xr:uid="{00000000-0005-0000-0000-000083070000}"/>
    <cellStyle name="원_0107도공IBS설비SW부문(참조)" xfId="1285" xr:uid="{00000000-0005-0000-0000-000084070000}"/>
    <cellStyle name="원_0107문화재복원용목재-8월6일" xfId="1286" xr:uid="{00000000-0005-0000-0000-000085070000}"/>
    <cellStyle name="원_0107포천영중수배전반(제조,설치)" xfId="1287" xr:uid="{00000000-0005-0000-0000-000086070000}"/>
    <cellStyle name="원_0108한국전기교통-LED교통신호등((원본))" xfId="1288" xr:uid="{00000000-0005-0000-0000-000087070000}"/>
    <cellStyle name="원_0111해양수산부등명기제작" xfId="1289" xr:uid="{00000000-0005-0000-0000-000088070000}"/>
    <cellStyle name="원_0112금감원사무자동화시스템" xfId="1290" xr:uid="{00000000-0005-0000-0000-000089070000}"/>
    <cellStyle name="원_0112수도권매립지SW원가" xfId="1291" xr:uid="{00000000-0005-0000-0000-00008A070000}"/>
    <cellStyle name="원_0201종합예술회관의자제작설치" xfId="1292" xr:uid="{00000000-0005-0000-0000-00008B070000}"/>
    <cellStyle name="원_0202마사회근무복" xfId="1293" xr:uid="{00000000-0005-0000-0000-00008C070000}"/>
    <cellStyle name="원_0202부경교재-승강칠판" xfId="1294" xr:uid="{00000000-0005-0000-0000-00008D070000}"/>
    <cellStyle name="원_0204한국석묘납골함-1규격" xfId="1295" xr:uid="{00000000-0005-0000-0000-00008E070000}"/>
    <cellStyle name="원_2002결과표" xfId="1296" xr:uid="{00000000-0005-0000-0000-00008F070000}"/>
    <cellStyle name="원_동산용사촌수현(원본)" xfId="1297" xr:uid="{00000000-0005-0000-0000-000090070000}"/>
    <cellStyle name="원_수초제거기(대양기계)" xfId="1298" xr:uid="{00000000-0005-0000-0000-000091070000}"/>
    <cellStyle name="원_원본 - 한국전기교통-개선형신호등 4종" xfId="1299" xr:uid="{00000000-0005-0000-0000-000092070000}"/>
    <cellStyle name="원_중앙선관위(투표,개표)" xfId="1300" xr:uid="{00000000-0005-0000-0000-000093070000}"/>
    <cellStyle name="원_최종-한국전기교통-개선형신호등 4종(공수조정)" xfId="1301" xr:uid="{00000000-0005-0000-0000-000094070000}"/>
    <cellStyle name="유1" xfId="1302" xr:uid="{00000000-0005-0000-0000-000095070000}"/>
    <cellStyle name="一般_~0059528" xfId="1303" xr:uid="{00000000-0005-0000-0000-000096070000}"/>
    <cellStyle name="입력 2" xfId="1304" xr:uid="{00000000-0005-0000-0000-000097070000}"/>
    <cellStyle name="자리수" xfId="1305" xr:uid="{00000000-0005-0000-0000-000098070000}"/>
    <cellStyle name="자리수 - 유형1" xfId="1306" xr:uid="{00000000-0005-0000-0000-000099070000}"/>
    <cellStyle name="자리수 10" xfId="1307" xr:uid="{00000000-0005-0000-0000-00009A070000}"/>
    <cellStyle name="자리수 11" xfId="1308" xr:uid="{00000000-0005-0000-0000-00009B070000}"/>
    <cellStyle name="자리수 12" xfId="1309" xr:uid="{00000000-0005-0000-0000-00009C070000}"/>
    <cellStyle name="자리수 13" xfId="2131" xr:uid="{00000000-0005-0000-0000-00009D070000}"/>
    <cellStyle name="자리수 14" xfId="2135" xr:uid="{00000000-0005-0000-0000-00009E070000}"/>
    <cellStyle name="자리수 2" xfId="1310" xr:uid="{00000000-0005-0000-0000-00009F070000}"/>
    <cellStyle name="자리수 3" xfId="1311" xr:uid="{00000000-0005-0000-0000-0000A0070000}"/>
    <cellStyle name="자리수 4" xfId="1312" xr:uid="{00000000-0005-0000-0000-0000A1070000}"/>
    <cellStyle name="자리수 5" xfId="1313" xr:uid="{00000000-0005-0000-0000-0000A2070000}"/>
    <cellStyle name="자리수 6" xfId="1314" xr:uid="{00000000-0005-0000-0000-0000A3070000}"/>
    <cellStyle name="자리수 7" xfId="1315" xr:uid="{00000000-0005-0000-0000-0000A4070000}"/>
    <cellStyle name="자리수 8" xfId="1316" xr:uid="{00000000-0005-0000-0000-0000A5070000}"/>
    <cellStyle name="자리수 9" xfId="1317" xr:uid="{00000000-0005-0000-0000-0000A6070000}"/>
    <cellStyle name="자리수_아미고터워 리모델링공사(계약,실행내역)9월.3일 " xfId="1318" xr:uid="{00000000-0005-0000-0000-0000A7070000}"/>
    <cellStyle name="자리수0" xfId="1319" xr:uid="{00000000-0005-0000-0000-0000A8070000}"/>
    <cellStyle name="자리수0 10" xfId="1320" xr:uid="{00000000-0005-0000-0000-0000A9070000}"/>
    <cellStyle name="자리수0 11" xfId="1321" xr:uid="{00000000-0005-0000-0000-0000AA070000}"/>
    <cellStyle name="자리수0 12" xfId="1322" xr:uid="{00000000-0005-0000-0000-0000AB070000}"/>
    <cellStyle name="자리수0 2" xfId="1323" xr:uid="{00000000-0005-0000-0000-0000AC070000}"/>
    <cellStyle name="자리수0 3" xfId="1324" xr:uid="{00000000-0005-0000-0000-0000AD070000}"/>
    <cellStyle name="자리수0 4" xfId="1325" xr:uid="{00000000-0005-0000-0000-0000AE070000}"/>
    <cellStyle name="자리수0 5" xfId="1326" xr:uid="{00000000-0005-0000-0000-0000AF070000}"/>
    <cellStyle name="자리수0 6" xfId="1327" xr:uid="{00000000-0005-0000-0000-0000B0070000}"/>
    <cellStyle name="자리수0 7" xfId="1328" xr:uid="{00000000-0005-0000-0000-0000B1070000}"/>
    <cellStyle name="자리수0 8" xfId="1329" xr:uid="{00000000-0005-0000-0000-0000B2070000}"/>
    <cellStyle name="자리수0 9" xfId="1330" xr:uid="{00000000-0005-0000-0000-0000B3070000}"/>
    <cellStyle name="㘀开㤀㜀谀䓖¾ᄀ䌀漀洀洀愀 嬀　崀开儀㐀 䘀夀㤀㘀" xfId="2118" xr:uid="{00000000-0005-0000-0000-0000B4070000}"/>
    <cellStyle name="제목 1 2" xfId="1331" xr:uid="{00000000-0005-0000-0000-0000B5070000}"/>
    <cellStyle name="제목 1(左)" xfId="1332" xr:uid="{00000000-0005-0000-0000-0000B6070000}"/>
    <cellStyle name="제목 1(中)" xfId="1333" xr:uid="{00000000-0005-0000-0000-0000B7070000}"/>
    <cellStyle name="제목 2 2" xfId="1334" xr:uid="{00000000-0005-0000-0000-0000B8070000}"/>
    <cellStyle name="제목 3 2" xfId="1335" xr:uid="{00000000-0005-0000-0000-0000B9070000}"/>
    <cellStyle name="제목 4 2" xfId="1336" xr:uid="{00000000-0005-0000-0000-0000BA070000}"/>
    <cellStyle name="제목 5" xfId="1337" xr:uid="{00000000-0005-0000-0000-0000BB070000}"/>
    <cellStyle name="제목[1 줄]" xfId="1338" xr:uid="{00000000-0005-0000-0000-0000BC070000}"/>
    <cellStyle name="제목[2줄 아래]" xfId="1339" xr:uid="{00000000-0005-0000-0000-0000BD070000}"/>
    <cellStyle name="제목[2줄 위]" xfId="1340" xr:uid="{00000000-0005-0000-0000-0000BE070000}"/>
    <cellStyle name="제목1" xfId="1341" xr:uid="{00000000-0005-0000-0000-0000BF070000}"/>
    <cellStyle name="좋음 2" xfId="1342" xr:uid="{00000000-0005-0000-0000-0000C0070000}"/>
    <cellStyle name="지정되지 않음" xfId="1343" xr:uid="{00000000-0005-0000-0000-0000C1070000}"/>
    <cellStyle name="千分位[0]_污水處理新建工程" xfId="1344" xr:uid="{00000000-0005-0000-0000-0000C2070000}"/>
    <cellStyle name="千分位_鈷算表" xfId="1345" xr:uid="{00000000-0005-0000-0000-0000C3070000}"/>
    <cellStyle name="출력 2" xfId="1346" xr:uid="{00000000-0005-0000-0000-0000C4070000}"/>
    <cellStyle name="콤" xfId="1347" xr:uid="{00000000-0005-0000-0000-0000C5070000}"/>
    <cellStyle name="콤냡?&lt;_x000f_$??: `1_1 " xfId="1348" xr:uid="{00000000-0005-0000-0000-0000C6070000}"/>
    <cellStyle name="콤마" xfId="1349" xr:uid="{00000000-0005-0000-0000-0000C7070000}"/>
    <cellStyle name="콤마 [" xfId="1350" xr:uid="{00000000-0005-0000-0000-0000C8070000}"/>
    <cellStyle name="콤마 [#]" xfId="1351" xr:uid="{00000000-0005-0000-0000-0000C9070000}"/>
    <cellStyle name="콤마 []" xfId="1352" xr:uid="{00000000-0005-0000-0000-0000CA070000}"/>
    <cellStyle name="콤마 [0]" xfId="1353" xr:uid="{00000000-0005-0000-0000-0000CB070000}"/>
    <cellStyle name="콤마 [2]" xfId="1354" xr:uid="{00000000-0005-0000-0000-0000CC070000}"/>
    <cellStyle name="콤마 [금액]" xfId="1355" xr:uid="{00000000-0005-0000-0000-0000CD070000}"/>
    <cellStyle name="콤마 [소수]" xfId="1356" xr:uid="{00000000-0005-0000-0000-0000CE070000}"/>
    <cellStyle name="콤마 [수량]" xfId="1357" xr:uid="{00000000-0005-0000-0000-0000CF070000}"/>
    <cellStyle name="콤마[ ]" xfId="1358" xr:uid="{00000000-0005-0000-0000-0000D0070000}"/>
    <cellStyle name="콤마[*]" xfId="1359" xr:uid="{00000000-0005-0000-0000-0000D1070000}"/>
    <cellStyle name="콤마[.]" xfId="1360" xr:uid="{00000000-0005-0000-0000-0000D2070000}"/>
    <cellStyle name="콤마[0]" xfId="1361" xr:uid="{00000000-0005-0000-0000-0000D3070000}"/>
    <cellStyle name="콤마_  종  합  " xfId="1362" xr:uid="{00000000-0005-0000-0000-0000D4070000}"/>
    <cellStyle name="통" xfId="1363" xr:uid="{00000000-0005-0000-0000-0000D5070000}"/>
    <cellStyle name="통화 [" xfId="1364" xr:uid="{00000000-0005-0000-0000-0000D6070000}"/>
    <cellStyle name="통화 [0] 2" xfId="1365" xr:uid="{00000000-0005-0000-0000-0000D7070000}"/>
    <cellStyle name="퍼센트" xfId="1366" xr:uid="{00000000-0005-0000-0000-0000D8070000}"/>
    <cellStyle name="퍼센트 10" xfId="1367" xr:uid="{00000000-0005-0000-0000-0000D9070000}"/>
    <cellStyle name="퍼센트 11" xfId="1368" xr:uid="{00000000-0005-0000-0000-0000DA070000}"/>
    <cellStyle name="퍼센트 12" xfId="1369" xr:uid="{00000000-0005-0000-0000-0000DB070000}"/>
    <cellStyle name="퍼센트 13" xfId="2132" xr:uid="{00000000-0005-0000-0000-0000DC070000}"/>
    <cellStyle name="퍼센트 2" xfId="1370" xr:uid="{00000000-0005-0000-0000-0000DD070000}"/>
    <cellStyle name="퍼센트 3" xfId="1371" xr:uid="{00000000-0005-0000-0000-0000DE070000}"/>
    <cellStyle name="퍼센트 4" xfId="1372" xr:uid="{00000000-0005-0000-0000-0000DF070000}"/>
    <cellStyle name="퍼센트 5" xfId="1373" xr:uid="{00000000-0005-0000-0000-0000E0070000}"/>
    <cellStyle name="퍼센트 6" xfId="1374" xr:uid="{00000000-0005-0000-0000-0000E1070000}"/>
    <cellStyle name="퍼센트 7" xfId="1375" xr:uid="{00000000-0005-0000-0000-0000E2070000}"/>
    <cellStyle name="퍼센트 8" xfId="1376" xr:uid="{00000000-0005-0000-0000-0000E3070000}"/>
    <cellStyle name="퍼센트 9" xfId="1377" xr:uid="{00000000-0005-0000-0000-0000E4070000}"/>
    <cellStyle name="표" xfId="1378" xr:uid="{00000000-0005-0000-0000-0000E5070000}"/>
    <cellStyle name="표머릿글(上)" xfId="1379" xr:uid="{00000000-0005-0000-0000-0000E6070000}"/>
    <cellStyle name="표머릿글(中)" xfId="1380" xr:uid="{00000000-0005-0000-0000-0000E7070000}"/>
    <cellStyle name="표머릿글(下)" xfId="1381" xr:uid="{00000000-0005-0000-0000-0000E8070000}"/>
    <cellStyle name="標題說明" xfId="1382" xr:uid="{00000000-0005-0000-0000-0000E9070000}"/>
    <cellStyle name="표준" xfId="0" builtinId="0"/>
    <cellStyle name="표준 12" xfId="1383" xr:uid="{00000000-0005-0000-0000-0000EB070000}"/>
    <cellStyle name="표준 13" xfId="1384" xr:uid="{00000000-0005-0000-0000-0000EC070000}"/>
    <cellStyle name="표준 17" xfId="1385" xr:uid="{00000000-0005-0000-0000-0000ED070000}"/>
    <cellStyle name="표준 2 10" xfId="1386" xr:uid="{00000000-0005-0000-0000-0000EE070000}"/>
    <cellStyle name="표준 2 11" xfId="1387" xr:uid="{00000000-0005-0000-0000-0000EF070000}"/>
    <cellStyle name="표준 2 12" xfId="1388" xr:uid="{00000000-0005-0000-0000-0000F0070000}"/>
    <cellStyle name="표준 2 13" xfId="1389" xr:uid="{00000000-0005-0000-0000-0000F1070000}"/>
    <cellStyle name="표준 2 2" xfId="1390" xr:uid="{00000000-0005-0000-0000-0000F2070000}"/>
    <cellStyle name="표준 2 2 10" xfId="1391" xr:uid="{00000000-0005-0000-0000-0000F3070000}"/>
    <cellStyle name="표준 2 2 11" xfId="1392" xr:uid="{00000000-0005-0000-0000-0000F4070000}"/>
    <cellStyle name="표준 2 2 12" xfId="1393" xr:uid="{00000000-0005-0000-0000-0000F5070000}"/>
    <cellStyle name="표준 2 2 2" xfId="1394" xr:uid="{00000000-0005-0000-0000-0000F6070000}"/>
    <cellStyle name="표준 2 2 3" xfId="1395" xr:uid="{00000000-0005-0000-0000-0000F7070000}"/>
    <cellStyle name="표준 2 2 4" xfId="1396" xr:uid="{00000000-0005-0000-0000-0000F8070000}"/>
    <cellStyle name="표준 2 2 5" xfId="1397" xr:uid="{00000000-0005-0000-0000-0000F9070000}"/>
    <cellStyle name="표준 2 2 6" xfId="1398" xr:uid="{00000000-0005-0000-0000-0000FA070000}"/>
    <cellStyle name="표준 2 2 7" xfId="1399" xr:uid="{00000000-0005-0000-0000-0000FB070000}"/>
    <cellStyle name="표준 2 2 8" xfId="1400" xr:uid="{00000000-0005-0000-0000-0000FC070000}"/>
    <cellStyle name="표준 2 2 9" xfId="1401" xr:uid="{00000000-0005-0000-0000-0000FD070000}"/>
    <cellStyle name="표준 2 3" xfId="1402" xr:uid="{00000000-0005-0000-0000-0000FE070000}"/>
    <cellStyle name="표준 2 4" xfId="1403" xr:uid="{00000000-0005-0000-0000-0000FF070000}"/>
    <cellStyle name="표준 2 5" xfId="1404" xr:uid="{00000000-0005-0000-0000-000000080000}"/>
    <cellStyle name="표준 2 6" xfId="1405" xr:uid="{00000000-0005-0000-0000-000001080000}"/>
    <cellStyle name="표준 2 7" xfId="1406" xr:uid="{00000000-0005-0000-0000-000002080000}"/>
    <cellStyle name="표준 2 8" xfId="1407" xr:uid="{00000000-0005-0000-0000-000003080000}"/>
    <cellStyle name="표준 2 9" xfId="1408" xr:uid="{00000000-0005-0000-0000-000004080000}"/>
    <cellStyle name="표준 2_가톨릭청년센타기계설비공사(가실행)0305" xfId="2133" xr:uid="{00000000-0005-0000-0000-000005080000}"/>
    <cellStyle name="표준 3" xfId="1409" xr:uid="{00000000-0005-0000-0000-000006080000}"/>
    <cellStyle name="표준 3 10" xfId="1410" xr:uid="{00000000-0005-0000-0000-000007080000}"/>
    <cellStyle name="표준 3 11" xfId="1411" xr:uid="{00000000-0005-0000-0000-000008080000}"/>
    <cellStyle name="표준 3 12" xfId="1412" xr:uid="{00000000-0005-0000-0000-000009080000}"/>
    <cellStyle name="표준 3 2" xfId="1413" xr:uid="{00000000-0005-0000-0000-00000A080000}"/>
    <cellStyle name="표준 3 2 10" xfId="1414" xr:uid="{00000000-0005-0000-0000-00000B080000}"/>
    <cellStyle name="표준 3 2 11" xfId="1415" xr:uid="{00000000-0005-0000-0000-00000C080000}"/>
    <cellStyle name="표준 3 2 12" xfId="1416" xr:uid="{00000000-0005-0000-0000-00000D080000}"/>
    <cellStyle name="표준 3 2 2" xfId="1417" xr:uid="{00000000-0005-0000-0000-00000E080000}"/>
    <cellStyle name="표준 3 2 3" xfId="1418" xr:uid="{00000000-0005-0000-0000-00000F080000}"/>
    <cellStyle name="표준 3 2 4" xfId="1419" xr:uid="{00000000-0005-0000-0000-000010080000}"/>
    <cellStyle name="표준 3 2 5" xfId="1420" xr:uid="{00000000-0005-0000-0000-000011080000}"/>
    <cellStyle name="표준 3 2 6" xfId="1421" xr:uid="{00000000-0005-0000-0000-000012080000}"/>
    <cellStyle name="표준 3 2 7" xfId="1422" xr:uid="{00000000-0005-0000-0000-000013080000}"/>
    <cellStyle name="표준 3 2 8" xfId="1423" xr:uid="{00000000-0005-0000-0000-000014080000}"/>
    <cellStyle name="표준 3 2 9" xfId="1424" xr:uid="{00000000-0005-0000-0000-000015080000}"/>
    <cellStyle name="표준 3 3" xfId="1425" xr:uid="{00000000-0005-0000-0000-000016080000}"/>
    <cellStyle name="표준 3 4" xfId="1426" xr:uid="{00000000-0005-0000-0000-000017080000}"/>
    <cellStyle name="표준 3 5" xfId="1427" xr:uid="{00000000-0005-0000-0000-000018080000}"/>
    <cellStyle name="표준 3 6" xfId="1428" xr:uid="{00000000-0005-0000-0000-000019080000}"/>
    <cellStyle name="표준 3 7" xfId="1429" xr:uid="{00000000-0005-0000-0000-00001A080000}"/>
    <cellStyle name="표준 3 8" xfId="1430" xr:uid="{00000000-0005-0000-0000-00001B080000}"/>
    <cellStyle name="표준 3 9" xfId="1431" xr:uid="{00000000-0005-0000-0000-00001C080000}"/>
    <cellStyle name="표준 4" xfId="1432" xr:uid="{00000000-0005-0000-0000-00001D080000}"/>
    <cellStyle name="표준 4 10" xfId="1433" xr:uid="{00000000-0005-0000-0000-00001E080000}"/>
    <cellStyle name="표준 4 11" xfId="1434" xr:uid="{00000000-0005-0000-0000-00001F080000}"/>
    <cellStyle name="표준 4 12" xfId="1435" xr:uid="{00000000-0005-0000-0000-000020080000}"/>
    <cellStyle name="표준 4 2" xfId="1436" xr:uid="{00000000-0005-0000-0000-000021080000}"/>
    <cellStyle name="표준 4 3" xfId="1437" xr:uid="{00000000-0005-0000-0000-000022080000}"/>
    <cellStyle name="표준 4 4" xfId="1438" xr:uid="{00000000-0005-0000-0000-000023080000}"/>
    <cellStyle name="표준 4 5" xfId="1439" xr:uid="{00000000-0005-0000-0000-000024080000}"/>
    <cellStyle name="표준 4 6" xfId="1440" xr:uid="{00000000-0005-0000-0000-000025080000}"/>
    <cellStyle name="표준 4 7" xfId="1441" xr:uid="{00000000-0005-0000-0000-000026080000}"/>
    <cellStyle name="표준 4 8" xfId="1442" xr:uid="{00000000-0005-0000-0000-000027080000}"/>
    <cellStyle name="표준 4 9" xfId="1443" xr:uid="{00000000-0005-0000-0000-000028080000}"/>
    <cellStyle name="표준 5" xfId="1444" xr:uid="{00000000-0005-0000-0000-000029080000}"/>
    <cellStyle name="표준 6" xfId="1445" xr:uid="{00000000-0005-0000-0000-00002A080000}"/>
    <cellStyle name="표준 7" xfId="1446" xr:uid="{00000000-0005-0000-0000-00002B080000}"/>
    <cellStyle name="표준_070305A-대진디자인고등학교 특별교실 리모델링공사(건축)" xfId="2136" xr:uid="{00000000-0005-0000-0000-00002C080000}"/>
    <cellStyle name="標準_Akia(F）-8" xfId="1447" xr:uid="{00000000-0005-0000-0000-00002D080000}"/>
    <cellStyle name="표준1" xfId="1448" xr:uid="{00000000-0005-0000-0000-00002E080000}"/>
    <cellStyle name="퓭닉_Eval(1 of 7)-BASE" xfId="1449" xr:uid="{00000000-0005-0000-0000-00002F080000}"/>
    <cellStyle name="하이퍼링크 2" xfId="1450" xr:uid="{00000000-0005-0000-0000-000030080000}"/>
    <cellStyle name="합산" xfId="1451" xr:uid="{00000000-0005-0000-0000-000031080000}"/>
    <cellStyle name="합산 10" xfId="1452" xr:uid="{00000000-0005-0000-0000-000032080000}"/>
    <cellStyle name="합산 11" xfId="1453" xr:uid="{00000000-0005-0000-0000-000033080000}"/>
    <cellStyle name="합산 12" xfId="1454" xr:uid="{00000000-0005-0000-0000-000034080000}"/>
    <cellStyle name="합산 2" xfId="1455" xr:uid="{00000000-0005-0000-0000-000035080000}"/>
    <cellStyle name="합산 3" xfId="1456" xr:uid="{00000000-0005-0000-0000-000036080000}"/>
    <cellStyle name="합산 4" xfId="1457" xr:uid="{00000000-0005-0000-0000-000037080000}"/>
    <cellStyle name="합산 5" xfId="1458" xr:uid="{00000000-0005-0000-0000-000038080000}"/>
    <cellStyle name="합산 6" xfId="1459" xr:uid="{00000000-0005-0000-0000-000039080000}"/>
    <cellStyle name="합산 7" xfId="1460" xr:uid="{00000000-0005-0000-0000-00003A080000}"/>
    <cellStyle name="합산 8" xfId="1461" xr:uid="{00000000-0005-0000-0000-00003B080000}"/>
    <cellStyle name="합산 9" xfId="1462" xr:uid="{00000000-0005-0000-0000-00003C080000}"/>
    <cellStyle name="貨幣 [0]_污水處理新建工程" xfId="1463" xr:uid="{00000000-0005-0000-0000-00003D080000}"/>
    <cellStyle name="貨幣[0]_CT-1" xfId="1464" xr:uid="{00000000-0005-0000-0000-00003E080000}"/>
    <cellStyle name="貨幣_CT-1" xfId="1465" xr:uid="{00000000-0005-0000-0000-00003F080000}"/>
    <cellStyle name="화폐기호" xfId="1466" xr:uid="{00000000-0005-0000-0000-000040080000}"/>
    <cellStyle name="화폐기호 10" xfId="1467" xr:uid="{00000000-0005-0000-0000-000041080000}"/>
    <cellStyle name="화폐기호 11" xfId="1468" xr:uid="{00000000-0005-0000-0000-000042080000}"/>
    <cellStyle name="화폐기호 12" xfId="1469" xr:uid="{00000000-0005-0000-0000-000043080000}"/>
    <cellStyle name="화폐기호 13" xfId="2134" xr:uid="{00000000-0005-0000-0000-000044080000}"/>
    <cellStyle name="화폐기호 2" xfId="1470" xr:uid="{00000000-0005-0000-0000-000045080000}"/>
    <cellStyle name="화폐기호 3" xfId="1471" xr:uid="{00000000-0005-0000-0000-000046080000}"/>
    <cellStyle name="화폐기호 4" xfId="1472" xr:uid="{00000000-0005-0000-0000-000047080000}"/>
    <cellStyle name="화폐기호 5" xfId="1473" xr:uid="{00000000-0005-0000-0000-000048080000}"/>
    <cellStyle name="화폐기호 6" xfId="1474" xr:uid="{00000000-0005-0000-0000-000049080000}"/>
    <cellStyle name="화폐기호 7" xfId="1475" xr:uid="{00000000-0005-0000-0000-00004A080000}"/>
    <cellStyle name="화폐기호 8" xfId="1476" xr:uid="{00000000-0005-0000-0000-00004B080000}"/>
    <cellStyle name="화폐기호 9" xfId="1477" xr:uid="{00000000-0005-0000-0000-00004C080000}"/>
    <cellStyle name="화폐기호0" xfId="1478" xr:uid="{00000000-0005-0000-0000-00004D080000}"/>
    <cellStyle name="화폐기호0 10" xfId="1479" xr:uid="{00000000-0005-0000-0000-00004E080000}"/>
    <cellStyle name="화폐기호0 11" xfId="1480" xr:uid="{00000000-0005-0000-0000-00004F080000}"/>
    <cellStyle name="화폐기호0 12" xfId="1481" xr:uid="{00000000-0005-0000-0000-000050080000}"/>
    <cellStyle name="화폐기호0 2" xfId="1482" xr:uid="{00000000-0005-0000-0000-000051080000}"/>
    <cellStyle name="화폐기호0 3" xfId="1483" xr:uid="{00000000-0005-0000-0000-000052080000}"/>
    <cellStyle name="화폐기호0 4" xfId="1484" xr:uid="{00000000-0005-0000-0000-000053080000}"/>
    <cellStyle name="화폐기호0 5" xfId="1485" xr:uid="{00000000-0005-0000-0000-000054080000}"/>
    <cellStyle name="화폐기호0 6" xfId="1486" xr:uid="{00000000-0005-0000-0000-000055080000}"/>
    <cellStyle name="화폐기호0 7" xfId="1487" xr:uid="{00000000-0005-0000-0000-000056080000}"/>
    <cellStyle name="화폐기호0 8" xfId="1488" xr:uid="{00000000-0005-0000-0000-000057080000}"/>
    <cellStyle name="화폐기호0 9" xfId="1489" xr:uid="{00000000-0005-0000-0000-000058080000}"/>
  </cellStyles>
  <dxfs count="0"/>
  <tableStyles count="0" defaultTableStyle="TableStyleMedium9" defaultPivotStyle="PivotStyleLight16"/>
  <colors>
    <mruColors>
      <color rgb="FFFFFFCC"/>
      <color rgb="FF99CCFF"/>
      <color rgb="FF66CCFF"/>
      <color rgb="FFFF00FF"/>
      <color rgb="FF0033CC"/>
      <color rgb="FF99FF99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5"/>
  <sheetViews>
    <sheetView workbookViewId="0">
      <selection activeCell="F12" sqref="F12"/>
    </sheetView>
  </sheetViews>
  <sheetFormatPr defaultRowHeight="16.5"/>
  <cols>
    <col min="1" max="1" width="8.88671875" style="85" customWidth="1"/>
    <col min="2" max="2" width="8.88671875" style="85"/>
    <col min="3" max="3" width="17.33203125" style="85" customWidth="1"/>
    <col min="4" max="4" width="20.77734375" style="85" customWidth="1"/>
    <col min="5" max="5" width="23.77734375" style="85" customWidth="1"/>
    <col min="6" max="6" width="29.88671875" style="85" customWidth="1"/>
    <col min="7" max="10" width="8.88671875" style="85" customWidth="1"/>
    <col min="11" max="256" width="8.88671875" style="85"/>
    <col min="257" max="257" width="8.88671875" style="85" customWidth="1"/>
    <col min="258" max="258" width="8.88671875" style="85"/>
    <col min="259" max="259" width="17.33203125" style="85" customWidth="1"/>
    <col min="260" max="260" width="23.44140625" style="85" customWidth="1"/>
    <col min="261" max="261" width="23.77734375" style="85" customWidth="1"/>
    <col min="262" max="262" width="29.88671875" style="85" customWidth="1"/>
    <col min="263" max="266" width="8.88671875" style="85" customWidth="1"/>
    <col min="267" max="512" width="8.88671875" style="85"/>
    <col min="513" max="513" width="8.88671875" style="85" customWidth="1"/>
    <col min="514" max="514" width="8.88671875" style="85"/>
    <col min="515" max="515" width="17.33203125" style="85" customWidth="1"/>
    <col min="516" max="516" width="23.44140625" style="85" customWidth="1"/>
    <col min="517" max="517" width="23.77734375" style="85" customWidth="1"/>
    <col min="518" max="518" width="29.88671875" style="85" customWidth="1"/>
    <col min="519" max="522" width="8.88671875" style="85" customWidth="1"/>
    <col min="523" max="768" width="8.88671875" style="85"/>
    <col min="769" max="769" width="8.88671875" style="85" customWidth="1"/>
    <col min="770" max="770" width="8.88671875" style="85"/>
    <col min="771" max="771" width="17.33203125" style="85" customWidth="1"/>
    <col min="772" max="772" width="23.44140625" style="85" customWidth="1"/>
    <col min="773" max="773" width="23.77734375" style="85" customWidth="1"/>
    <col min="774" max="774" width="29.88671875" style="85" customWidth="1"/>
    <col min="775" max="778" width="8.88671875" style="85" customWidth="1"/>
    <col min="779" max="1024" width="8.88671875" style="85"/>
    <col min="1025" max="1025" width="8.88671875" style="85" customWidth="1"/>
    <col min="1026" max="1026" width="8.88671875" style="85"/>
    <col min="1027" max="1027" width="17.33203125" style="85" customWidth="1"/>
    <col min="1028" max="1028" width="23.44140625" style="85" customWidth="1"/>
    <col min="1029" max="1029" width="23.77734375" style="85" customWidth="1"/>
    <col min="1030" max="1030" width="29.88671875" style="85" customWidth="1"/>
    <col min="1031" max="1034" width="8.88671875" style="85" customWidth="1"/>
    <col min="1035" max="1280" width="8.88671875" style="85"/>
    <col min="1281" max="1281" width="8.88671875" style="85" customWidth="1"/>
    <col min="1282" max="1282" width="8.88671875" style="85"/>
    <col min="1283" max="1283" width="17.33203125" style="85" customWidth="1"/>
    <col min="1284" max="1284" width="23.44140625" style="85" customWidth="1"/>
    <col min="1285" max="1285" width="23.77734375" style="85" customWidth="1"/>
    <col min="1286" max="1286" width="29.88671875" style="85" customWidth="1"/>
    <col min="1287" max="1290" width="8.88671875" style="85" customWidth="1"/>
    <col min="1291" max="1536" width="8.88671875" style="85"/>
    <col min="1537" max="1537" width="8.88671875" style="85" customWidth="1"/>
    <col min="1538" max="1538" width="8.88671875" style="85"/>
    <col min="1539" max="1539" width="17.33203125" style="85" customWidth="1"/>
    <col min="1540" max="1540" width="23.44140625" style="85" customWidth="1"/>
    <col min="1541" max="1541" width="23.77734375" style="85" customWidth="1"/>
    <col min="1542" max="1542" width="29.88671875" style="85" customWidth="1"/>
    <col min="1543" max="1546" width="8.88671875" style="85" customWidth="1"/>
    <col min="1547" max="1792" width="8.88671875" style="85"/>
    <col min="1793" max="1793" width="8.88671875" style="85" customWidth="1"/>
    <col min="1794" max="1794" width="8.88671875" style="85"/>
    <col min="1795" max="1795" width="17.33203125" style="85" customWidth="1"/>
    <col min="1796" max="1796" width="23.44140625" style="85" customWidth="1"/>
    <col min="1797" max="1797" width="23.77734375" style="85" customWidth="1"/>
    <col min="1798" max="1798" width="29.88671875" style="85" customWidth="1"/>
    <col min="1799" max="1802" width="8.88671875" style="85" customWidth="1"/>
    <col min="1803" max="2048" width="8.88671875" style="85"/>
    <col min="2049" max="2049" width="8.88671875" style="85" customWidth="1"/>
    <col min="2050" max="2050" width="8.88671875" style="85"/>
    <col min="2051" max="2051" width="17.33203125" style="85" customWidth="1"/>
    <col min="2052" max="2052" width="23.44140625" style="85" customWidth="1"/>
    <col min="2053" max="2053" width="23.77734375" style="85" customWidth="1"/>
    <col min="2054" max="2054" width="29.88671875" style="85" customWidth="1"/>
    <col min="2055" max="2058" width="8.88671875" style="85" customWidth="1"/>
    <col min="2059" max="2304" width="8.88671875" style="85"/>
    <col min="2305" max="2305" width="8.88671875" style="85" customWidth="1"/>
    <col min="2306" max="2306" width="8.88671875" style="85"/>
    <col min="2307" max="2307" width="17.33203125" style="85" customWidth="1"/>
    <col min="2308" max="2308" width="23.44140625" style="85" customWidth="1"/>
    <col min="2309" max="2309" width="23.77734375" style="85" customWidth="1"/>
    <col min="2310" max="2310" width="29.88671875" style="85" customWidth="1"/>
    <col min="2311" max="2314" width="8.88671875" style="85" customWidth="1"/>
    <col min="2315" max="2560" width="8.88671875" style="85"/>
    <col min="2561" max="2561" width="8.88671875" style="85" customWidth="1"/>
    <col min="2562" max="2562" width="8.88671875" style="85"/>
    <col min="2563" max="2563" width="17.33203125" style="85" customWidth="1"/>
    <col min="2564" max="2564" width="23.44140625" style="85" customWidth="1"/>
    <col min="2565" max="2565" width="23.77734375" style="85" customWidth="1"/>
    <col min="2566" max="2566" width="29.88671875" style="85" customWidth="1"/>
    <col min="2567" max="2570" width="8.88671875" style="85" customWidth="1"/>
    <col min="2571" max="2816" width="8.88671875" style="85"/>
    <col min="2817" max="2817" width="8.88671875" style="85" customWidth="1"/>
    <col min="2818" max="2818" width="8.88671875" style="85"/>
    <col min="2819" max="2819" width="17.33203125" style="85" customWidth="1"/>
    <col min="2820" max="2820" width="23.44140625" style="85" customWidth="1"/>
    <col min="2821" max="2821" width="23.77734375" style="85" customWidth="1"/>
    <col min="2822" max="2822" width="29.88671875" style="85" customWidth="1"/>
    <col min="2823" max="2826" width="8.88671875" style="85" customWidth="1"/>
    <col min="2827" max="3072" width="8.88671875" style="85"/>
    <col min="3073" max="3073" width="8.88671875" style="85" customWidth="1"/>
    <col min="3074" max="3074" width="8.88671875" style="85"/>
    <col min="3075" max="3075" width="17.33203125" style="85" customWidth="1"/>
    <col min="3076" max="3076" width="23.44140625" style="85" customWidth="1"/>
    <col min="3077" max="3077" width="23.77734375" style="85" customWidth="1"/>
    <col min="3078" max="3078" width="29.88671875" style="85" customWidth="1"/>
    <col min="3079" max="3082" width="8.88671875" style="85" customWidth="1"/>
    <col min="3083" max="3328" width="8.88671875" style="85"/>
    <col min="3329" max="3329" width="8.88671875" style="85" customWidth="1"/>
    <col min="3330" max="3330" width="8.88671875" style="85"/>
    <col min="3331" max="3331" width="17.33203125" style="85" customWidth="1"/>
    <col min="3332" max="3332" width="23.44140625" style="85" customWidth="1"/>
    <col min="3333" max="3333" width="23.77734375" style="85" customWidth="1"/>
    <col min="3334" max="3334" width="29.88671875" style="85" customWidth="1"/>
    <col min="3335" max="3338" width="8.88671875" style="85" customWidth="1"/>
    <col min="3339" max="3584" width="8.88671875" style="85"/>
    <col min="3585" max="3585" width="8.88671875" style="85" customWidth="1"/>
    <col min="3586" max="3586" width="8.88671875" style="85"/>
    <col min="3587" max="3587" width="17.33203125" style="85" customWidth="1"/>
    <col min="3588" max="3588" width="23.44140625" style="85" customWidth="1"/>
    <col min="3589" max="3589" width="23.77734375" style="85" customWidth="1"/>
    <col min="3590" max="3590" width="29.88671875" style="85" customWidth="1"/>
    <col min="3591" max="3594" width="8.88671875" style="85" customWidth="1"/>
    <col min="3595" max="3840" width="8.88671875" style="85"/>
    <col min="3841" max="3841" width="8.88671875" style="85" customWidth="1"/>
    <col min="3842" max="3842" width="8.88671875" style="85"/>
    <col min="3843" max="3843" width="17.33203125" style="85" customWidth="1"/>
    <col min="3844" max="3844" width="23.44140625" style="85" customWidth="1"/>
    <col min="3845" max="3845" width="23.77734375" style="85" customWidth="1"/>
    <col min="3846" max="3846" width="29.88671875" style="85" customWidth="1"/>
    <col min="3847" max="3850" width="8.88671875" style="85" customWidth="1"/>
    <col min="3851" max="4096" width="8.88671875" style="85"/>
    <col min="4097" max="4097" width="8.88671875" style="85" customWidth="1"/>
    <col min="4098" max="4098" width="8.88671875" style="85"/>
    <col min="4099" max="4099" width="17.33203125" style="85" customWidth="1"/>
    <col min="4100" max="4100" width="23.44140625" style="85" customWidth="1"/>
    <col min="4101" max="4101" width="23.77734375" style="85" customWidth="1"/>
    <col min="4102" max="4102" width="29.88671875" style="85" customWidth="1"/>
    <col min="4103" max="4106" width="8.88671875" style="85" customWidth="1"/>
    <col min="4107" max="4352" width="8.88671875" style="85"/>
    <col min="4353" max="4353" width="8.88671875" style="85" customWidth="1"/>
    <col min="4354" max="4354" width="8.88671875" style="85"/>
    <col min="4355" max="4355" width="17.33203125" style="85" customWidth="1"/>
    <col min="4356" max="4356" width="23.44140625" style="85" customWidth="1"/>
    <col min="4357" max="4357" width="23.77734375" style="85" customWidth="1"/>
    <col min="4358" max="4358" width="29.88671875" style="85" customWidth="1"/>
    <col min="4359" max="4362" width="8.88671875" style="85" customWidth="1"/>
    <col min="4363" max="4608" width="8.88671875" style="85"/>
    <col min="4609" max="4609" width="8.88671875" style="85" customWidth="1"/>
    <col min="4610" max="4610" width="8.88671875" style="85"/>
    <col min="4611" max="4611" width="17.33203125" style="85" customWidth="1"/>
    <col min="4612" max="4612" width="23.44140625" style="85" customWidth="1"/>
    <col min="4613" max="4613" width="23.77734375" style="85" customWidth="1"/>
    <col min="4614" max="4614" width="29.88671875" style="85" customWidth="1"/>
    <col min="4615" max="4618" width="8.88671875" style="85" customWidth="1"/>
    <col min="4619" max="4864" width="8.88671875" style="85"/>
    <col min="4865" max="4865" width="8.88671875" style="85" customWidth="1"/>
    <col min="4866" max="4866" width="8.88671875" style="85"/>
    <col min="4867" max="4867" width="17.33203125" style="85" customWidth="1"/>
    <col min="4868" max="4868" width="23.44140625" style="85" customWidth="1"/>
    <col min="4869" max="4869" width="23.77734375" style="85" customWidth="1"/>
    <col min="4870" max="4870" width="29.88671875" style="85" customWidth="1"/>
    <col min="4871" max="4874" width="8.88671875" style="85" customWidth="1"/>
    <col min="4875" max="5120" width="8.88671875" style="85"/>
    <col min="5121" max="5121" width="8.88671875" style="85" customWidth="1"/>
    <col min="5122" max="5122" width="8.88671875" style="85"/>
    <col min="5123" max="5123" width="17.33203125" style="85" customWidth="1"/>
    <col min="5124" max="5124" width="23.44140625" style="85" customWidth="1"/>
    <col min="5125" max="5125" width="23.77734375" style="85" customWidth="1"/>
    <col min="5126" max="5126" width="29.88671875" style="85" customWidth="1"/>
    <col min="5127" max="5130" width="8.88671875" style="85" customWidth="1"/>
    <col min="5131" max="5376" width="8.88671875" style="85"/>
    <col min="5377" max="5377" width="8.88671875" style="85" customWidth="1"/>
    <col min="5378" max="5378" width="8.88671875" style="85"/>
    <col min="5379" max="5379" width="17.33203125" style="85" customWidth="1"/>
    <col min="5380" max="5380" width="23.44140625" style="85" customWidth="1"/>
    <col min="5381" max="5381" width="23.77734375" style="85" customWidth="1"/>
    <col min="5382" max="5382" width="29.88671875" style="85" customWidth="1"/>
    <col min="5383" max="5386" width="8.88671875" style="85" customWidth="1"/>
    <col min="5387" max="5632" width="8.88671875" style="85"/>
    <col min="5633" max="5633" width="8.88671875" style="85" customWidth="1"/>
    <col min="5634" max="5634" width="8.88671875" style="85"/>
    <col min="5635" max="5635" width="17.33203125" style="85" customWidth="1"/>
    <col min="5636" max="5636" width="23.44140625" style="85" customWidth="1"/>
    <col min="5637" max="5637" width="23.77734375" style="85" customWidth="1"/>
    <col min="5638" max="5638" width="29.88671875" style="85" customWidth="1"/>
    <col min="5639" max="5642" width="8.88671875" style="85" customWidth="1"/>
    <col min="5643" max="5888" width="8.88671875" style="85"/>
    <col min="5889" max="5889" width="8.88671875" style="85" customWidth="1"/>
    <col min="5890" max="5890" width="8.88671875" style="85"/>
    <col min="5891" max="5891" width="17.33203125" style="85" customWidth="1"/>
    <col min="5892" max="5892" width="23.44140625" style="85" customWidth="1"/>
    <col min="5893" max="5893" width="23.77734375" style="85" customWidth="1"/>
    <col min="5894" max="5894" width="29.88671875" style="85" customWidth="1"/>
    <col min="5895" max="5898" width="8.88671875" style="85" customWidth="1"/>
    <col min="5899" max="6144" width="8.88671875" style="85"/>
    <col min="6145" max="6145" width="8.88671875" style="85" customWidth="1"/>
    <col min="6146" max="6146" width="8.88671875" style="85"/>
    <col min="6147" max="6147" width="17.33203125" style="85" customWidth="1"/>
    <col min="6148" max="6148" width="23.44140625" style="85" customWidth="1"/>
    <col min="6149" max="6149" width="23.77734375" style="85" customWidth="1"/>
    <col min="6150" max="6150" width="29.88671875" style="85" customWidth="1"/>
    <col min="6151" max="6154" width="8.88671875" style="85" customWidth="1"/>
    <col min="6155" max="6400" width="8.88671875" style="85"/>
    <col min="6401" max="6401" width="8.88671875" style="85" customWidth="1"/>
    <col min="6402" max="6402" width="8.88671875" style="85"/>
    <col min="6403" max="6403" width="17.33203125" style="85" customWidth="1"/>
    <col min="6404" max="6404" width="23.44140625" style="85" customWidth="1"/>
    <col min="6405" max="6405" width="23.77734375" style="85" customWidth="1"/>
    <col min="6406" max="6406" width="29.88671875" style="85" customWidth="1"/>
    <col min="6407" max="6410" width="8.88671875" style="85" customWidth="1"/>
    <col min="6411" max="6656" width="8.88671875" style="85"/>
    <col min="6657" max="6657" width="8.88671875" style="85" customWidth="1"/>
    <col min="6658" max="6658" width="8.88671875" style="85"/>
    <col min="6659" max="6659" width="17.33203125" style="85" customWidth="1"/>
    <col min="6660" max="6660" width="23.44140625" style="85" customWidth="1"/>
    <col min="6661" max="6661" width="23.77734375" style="85" customWidth="1"/>
    <col min="6662" max="6662" width="29.88671875" style="85" customWidth="1"/>
    <col min="6663" max="6666" width="8.88671875" style="85" customWidth="1"/>
    <col min="6667" max="6912" width="8.88671875" style="85"/>
    <col min="6913" max="6913" width="8.88671875" style="85" customWidth="1"/>
    <col min="6914" max="6914" width="8.88671875" style="85"/>
    <col min="6915" max="6915" width="17.33203125" style="85" customWidth="1"/>
    <col min="6916" max="6916" width="23.44140625" style="85" customWidth="1"/>
    <col min="6917" max="6917" width="23.77734375" style="85" customWidth="1"/>
    <col min="6918" max="6918" width="29.88671875" style="85" customWidth="1"/>
    <col min="6919" max="6922" width="8.88671875" style="85" customWidth="1"/>
    <col min="6923" max="7168" width="8.88671875" style="85"/>
    <col min="7169" max="7169" width="8.88671875" style="85" customWidth="1"/>
    <col min="7170" max="7170" width="8.88671875" style="85"/>
    <col min="7171" max="7171" width="17.33203125" style="85" customWidth="1"/>
    <col min="7172" max="7172" width="23.44140625" style="85" customWidth="1"/>
    <col min="7173" max="7173" width="23.77734375" style="85" customWidth="1"/>
    <col min="7174" max="7174" width="29.88671875" style="85" customWidth="1"/>
    <col min="7175" max="7178" width="8.88671875" style="85" customWidth="1"/>
    <col min="7179" max="7424" width="8.88671875" style="85"/>
    <col min="7425" max="7425" width="8.88671875" style="85" customWidth="1"/>
    <col min="7426" max="7426" width="8.88671875" style="85"/>
    <col min="7427" max="7427" width="17.33203125" style="85" customWidth="1"/>
    <col min="7428" max="7428" width="23.44140625" style="85" customWidth="1"/>
    <col min="7429" max="7429" width="23.77734375" style="85" customWidth="1"/>
    <col min="7430" max="7430" width="29.88671875" style="85" customWidth="1"/>
    <col min="7431" max="7434" width="8.88671875" style="85" customWidth="1"/>
    <col min="7435" max="7680" width="8.88671875" style="85"/>
    <col min="7681" max="7681" width="8.88671875" style="85" customWidth="1"/>
    <col min="7682" max="7682" width="8.88671875" style="85"/>
    <col min="7683" max="7683" width="17.33203125" style="85" customWidth="1"/>
    <col min="7684" max="7684" width="23.44140625" style="85" customWidth="1"/>
    <col min="7685" max="7685" width="23.77734375" style="85" customWidth="1"/>
    <col min="7686" max="7686" width="29.88671875" style="85" customWidth="1"/>
    <col min="7687" max="7690" width="8.88671875" style="85" customWidth="1"/>
    <col min="7691" max="7936" width="8.88671875" style="85"/>
    <col min="7937" max="7937" width="8.88671875" style="85" customWidth="1"/>
    <col min="7938" max="7938" width="8.88671875" style="85"/>
    <col min="7939" max="7939" width="17.33203125" style="85" customWidth="1"/>
    <col min="7940" max="7940" width="23.44140625" style="85" customWidth="1"/>
    <col min="7941" max="7941" width="23.77734375" style="85" customWidth="1"/>
    <col min="7942" max="7942" width="29.88671875" style="85" customWidth="1"/>
    <col min="7943" max="7946" width="8.88671875" style="85" customWidth="1"/>
    <col min="7947" max="8192" width="8.88671875" style="85"/>
    <col min="8193" max="8193" width="8.88671875" style="85" customWidth="1"/>
    <col min="8194" max="8194" width="8.88671875" style="85"/>
    <col min="8195" max="8195" width="17.33203125" style="85" customWidth="1"/>
    <col min="8196" max="8196" width="23.44140625" style="85" customWidth="1"/>
    <col min="8197" max="8197" width="23.77734375" style="85" customWidth="1"/>
    <col min="8198" max="8198" width="29.88671875" style="85" customWidth="1"/>
    <col min="8199" max="8202" width="8.88671875" style="85" customWidth="1"/>
    <col min="8203" max="8448" width="8.88671875" style="85"/>
    <col min="8449" max="8449" width="8.88671875" style="85" customWidth="1"/>
    <col min="8450" max="8450" width="8.88671875" style="85"/>
    <col min="8451" max="8451" width="17.33203125" style="85" customWidth="1"/>
    <col min="8452" max="8452" width="23.44140625" style="85" customWidth="1"/>
    <col min="8453" max="8453" width="23.77734375" style="85" customWidth="1"/>
    <col min="8454" max="8454" width="29.88671875" style="85" customWidth="1"/>
    <col min="8455" max="8458" width="8.88671875" style="85" customWidth="1"/>
    <col min="8459" max="8704" width="8.88671875" style="85"/>
    <col min="8705" max="8705" width="8.88671875" style="85" customWidth="1"/>
    <col min="8706" max="8706" width="8.88671875" style="85"/>
    <col min="8707" max="8707" width="17.33203125" style="85" customWidth="1"/>
    <col min="8708" max="8708" width="23.44140625" style="85" customWidth="1"/>
    <col min="8709" max="8709" width="23.77734375" style="85" customWidth="1"/>
    <col min="8710" max="8710" width="29.88671875" style="85" customWidth="1"/>
    <col min="8711" max="8714" width="8.88671875" style="85" customWidth="1"/>
    <col min="8715" max="8960" width="8.88671875" style="85"/>
    <col min="8961" max="8961" width="8.88671875" style="85" customWidth="1"/>
    <col min="8962" max="8962" width="8.88671875" style="85"/>
    <col min="8963" max="8963" width="17.33203125" style="85" customWidth="1"/>
    <col min="8964" max="8964" width="23.44140625" style="85" customWidth="1"/>
    <col min="8965" max="8965" width="23.77734375" style="85" customWidth="1"/>
    <col min="8966" max="8966" width="29.88671875" style="85" customWidth="1"/>
    <col min="8967" max="8970" width="8.88671875" style="85" customWidth="1"/>
    <col min="8971" max="9216" width="8.88671875" style="85"/>
    <col min="9217" max="9217" width="8.88671875" style="85" customWidth="1"/>
    <col min="9218" max="9218" width="8.88671875" style="85"/>
    <col min="9219" max="9219" width="17.33203125" style="85" customWidth="1"/>
    <col min="9220" max="9220" width="23.44140625" style="85" customWidth="1"/>
    <col min="9221" max="9221" width="23.77734375" style="85" customWidth="1"/>
    <col min="9222" max="9222" width="29.88671875" style="85" customWidth="1"/>
    <col min="9223" max="9226" width="8.88671875" style="85" customWidth="1"/>
    <col min="9227" max="9472" width="8.88671875" style="85"/>
    <col min="9473" max="9473" width="8.88671875" style="85" customWidth="1"/>
    <col min="9474" max="9474" width="8.88671875" style="85"/>
    <col min="9475" max="9475" width="17.33203125" style="85" customWidth="1"/>
    <col min="9476" max="9476" width="23.44140625" style="85" customWidth="1"/>
    <col min="9477" max="9477" width="23.77734375" style="85" customWidth="1"/>
    <col min="9478" max="9478" width="29.88671875" style="85" customWidth="1"/>
    <col min="9479" max="9482" width="8.88671875" style="85" customWidth="1"/>
    <col min="9483" max="9728" width="8.88671875" style="85"/>
    <col min="9729" max="9729" width="8.88671875" style="85" customWidth="1"/>
    <col min="9730" max="9730" width="8.88671875" style="85"/>
    <col min="9731" max="9731" width="17.33203125" style="85" customWidth="1"/>
    <col min="9732" max="9732" width="23.44140625" style="85" customWidth="1"/>
    <col min="9733" max="9733" width="23.77734375" style="85" customWidth="1"/>
    <col min="9734" max="9734" width="29.88671875" style="85" customWidth="1"/>
    <col min="9735" max="9738" width="8.88671875" style="85" customWidth="1"/>
    <col min="9739" max="9984" width="8.88671875" style="85"/>
    <col min="9985" max="9985" width="8.88671875" style="85" customWidth="1"/>
    <col min="9986" max="9986" width="8.88671875" style="85"/>
    <col min="9987" max="9987" width="17.33203125" style="85" customWidth="1"/>
    <col min="9988" max="9988" width="23.44140625" style="85" customWidth="1"/>
    <col min="9989" max="9989" width="23.77734375" style="85" customWidth="1"/>
    <col min="9990" max="9990" width="29.88671875" style="85" customWidth="1"/>
    <col min="9991" max="9994" width="8.88671875" style="85" customWidth="1"/>
    <col min="9995" max="10240" width="8.88671875" style="85"/>
    <col min="10241" max="10241" width="8.88671875" style="85" customWidth="1"/>
    <col min="10242" max="10242" width="8.88671875" style="85"/>
    <col min="10243" max="10243" width="17.33203125" style="85" customWidth="1"/>
    <col min="10244" max="10244" width="23.44140625" style="85" customWidth="1"/>
    <col min="10245" max="10245" width="23.77734375" style="85" customWidth="1"/>
    <col min="10246" max="10246" width="29.88671875" style="85" customWidth="1"/>
    <col min="10247" max="10250" width="8.88671875" style="85" customWidth="1"/>
    <col min="10251" max="10496" width="8.88671875" style="85"/>
    <col min="10497" max="10497" width="8.88671875" style="85" customWidth="1"/>
    <col min="10498" max="10498" width="8.88671875" style="85"/>
    <col min="10499" max="10499" width="17.33203125" style="85" customWidth="1"/>
    <col min="10500" max="10500" width="23.44140625" style="85" customWidth="1"/>
    <col min="10501" max="10501" width="23.77734375" style="85" customWidth="1"/>
    <col min="10502" max="10502" width="29.88671875" style="85" customWidth="1"/>
    <col min="10503" max="10506" width="8.88671875" style="85" customWidth="1"/>
    <col min="10507" max="10752" width="8.88671875" style="85"/>
    <col min="10753" max="10753" width="8.88671875" style="85" customWidth="1"/>
    <col min="10754" max="10754" width="8.88671875" style="85"/>
    <col min="10755" max="10755" width="17.33203125" style="85" customWidth="1"/>
    <col min="10756" max="10756" width="23.44140625" style="85" customWidth="1"/>
    <col min="10757" max="10757" width="23.77734375" style="85" customWidth="1"/>
    <col min="10758" max="10758" width="29.88671875" style="85" customWidth="1"/>
    <col min="10759" max="10762" width="8.88671875" style="85" customWidth="1"/>
    <col min="10763" max="11008" width="8.88671875" style="85"/>
    <col min="11009" max="11009" width="8.88671875" style="85" customWidth="1"/>
    <col min="11010" max="11010" width="8.88671875" style="85"/>
    <col min="11011" max="11011" width="17.33203125" style="85" customWidth="1"/>
    <col min="11012" max="11012" width="23.44140625" style="85" customWidth="1"/>
    <col min="11013" max="11013" width="23.77734375" style="85" customWidth="1"/>
    <col min="11014" max="11014" width="29.88671875" style="85" customWidth="1"/>
    <col min="11015" max="11018" width="8.88671875" style="85" customWidth="1"/>
    <col min="11019" max="11264" width="8.88671875" style="85"/>
    <col min="11265" max="11265" width="8.88671875" style="85" customWidth="1"/>
    <col min="11266" max="11266" width="8.88671875" style="85"/>
    <col min="11267" max="11267" width="17.33203125" style="85" customWidth="1"/>
    <col min="11268" max="11268" width="23.44140625" style="85" customWidth="1"/>
    <col min="11269" max="11269" width="23.77734375" style="85" customWidth="1"/>
    <col min="11270" max="11270" width="29.88671875" style="85" customWidth="1"/>
    <col min="11271" max="11274" width="8.88671875" style="85" customWidth="1"/>
    <col min="11275" max="11520" width="8.88671875" style="85"/>
    <col min="11521" max="11521" width="8.88671875" style="85" customWidth="1"/>
    <col min="11522" max="11522" width="8.88671875" style="85"/>
    <col min="11523" max="11523" width="17.33203125" style="85" customWidth="1"/>
    <col min="11524" max="11524" width="23.44140625" style="85" customWidth="1"/>
    <col min="11525" max="11525" width="23.77734375" style="85" customWidth="1"/>
    <col min="11526" max="11526" width="29.88671875" style="85" customWidth="1"/>
    <col min="11527" max="11530" width="8.88671875" style="85" customWidth="1"/>
    <col min="11531" max="11776" width="8.88671875" style="85"/>
    <col min="11777" max="11777" width="8.88671875" style="85" customWidth="1"/>
    <col min="11778" max="11778" width="8.88671875" style="85"/>
    <col min="11779" max="11779" width="17.33203125" style="85" customWidth="1"/>
    <col min="11780" max="11780" width="23.44140625" style="85" customWidth="1"/>
    <col min="11781" max="11781" width="23.77734375" style="85" customWidth="1"/>
    <col min="11782" max="11782" width="29.88671875" style="85" customWidth="1"/>
    <col min="11783" max="11786" width="8.88671875" style="85" customWidth="1"/>
    <col min="11787" max="12032" width="8.88671875" style="85"/>
    <col min="12033" max="12033" width="8.88671875" style="85" customWidth="1"/>
    <col min="12034" max="12034" width="8.88671875" style="85"/>
    <col min="12035" max="12035" width="17.33203125" style="85" customWidth="1"/>
    <col min="12036" max="12036" width="23.44140625" style="85" customWidth="1"/>
    <col min="12037" max="12037" width="23.77734375" style="85" customWidth="1"/>
    <col min="12038" max="12038" width="29.88671875" style="85" customWidth="1"/>
    <col min="12039" max="12042" width="8.88671875" style="85" customWidth="1"/>
    <col min="12043" max="12288" width="8.88671875" style="85"/>
    <col min="12289" max="12289" width="8.88671875" style="85" customWidth="1"/>
    <col min="12290" max="12290" width="8.88671875" style="85"/>
    <col min="12291" max="12291" width="17.33203125" style="85" customWidth="1"/>
    <col min="12292" max="12292" width="23.44140625" style="85" customWidth="1"/>
    <col min="12293" max="12293" width="23.77734375" style="85" customWidth="1"/>
    <col min="12294" max="12294" width="29.88671875" style="85" customWidth="1"/>
    <col min="12295" max="12298" width="8.88671875" style="85" customWidth="1"/>
    <col min="12299" max="12544" width="8.88671875" style="85"/>
    <col min="12545" max="12545" width="8.88671875" style="85" customWidth="1"/>
    <col min="12546" max="12546" width="8.88671875" style="85"/>
    <col min="12547" max="12547" width="17.33203125" style="85" customWidth="1"/>
    <col min="12548" max="12548" width="23.44140625" style="85" customWidth="1"/>
    <col min="12549" max="12549" width="23.77734375" style="85" customWidth="1"/>
    <col min="12550" max="12550" width="29.88671875" style="85" customWidth="1"/>
    <col min="12551" max="12554" width="8.88671875" style="85" customWidth="1"/>
    <col min="12555" max="12800" width="8.88671875" style="85"/>
    <col min="12801" max="12801" width="8.88671875" style="85" customWidth="1"/>
    <col min="12802" max="12802" width="8.88671875" style="85"/>
    <col min="12803" max="12803" width="17.33203125" style="85" customWidth="1"/>
    <col min="12804" max="12804" width="23.44140625" style="85" customWidth="1"/>
    <col min="12805" max="12805" width="23.77734375" style="85" customWidth="1"/>
    <col min="12806" max="12806" width="29.88671875" style="85" customWidth="1"/>
    <col min="12807" max="12810" width="8.88671875" style="85" customWidth="1"/>
    <col min="12811" max="13056" width="8.88671875" style="85"/>
    <col min="13057" max="13057" width="8.88671875" style="85" customWidth="1"/>
    <col min="13058" max="13058" width="8.88671875" style="85"/>
    <col min="13059" max="13059" width="17.33203125" style="85" customWidth="1"/>
    <col min="13060" max="13060" width="23.44140625" style="85" customWidth="1"/>
    <col min="13061" max="13061" width="23.77734375" style="85" customWidth="1"/>
    <col min="13062" max="13062" width="29.88671875" style="85" customWidth="1"/>
    <col min="13063" max="13066" width="8.88671875" style="85" customWidth="1"/>
    <col min="13067" max="13312" width="8.88671875" style="85"/>
    <col min="13313" max="13313" width="8.88671875" style="85" customWidth="1"/>
    <col min="13314" max="13314" width="8.88671875" style="85"/>
    <col min="13315" max="13315" width="17.33203125" style="85" customWidth="1"/>
    <col min="13316" max="13316" width="23.44140625" style="85" customWidth="1"/>
    <col min="13317" max="13317" width="23.77734375" style="85" customWidth="1"/>
    <col min="13318" max="13318" width="29.88671875" style="85" customWidth="1"/>
    <col min="13319" max="13322" width="8.88671875" style="85" customWidth="1"/>
    <col min="13323" max="13568" width="8.88671875" style="85"/>
    <col min="13569" max="13569" width="8.88671875" style="85" customWidth="1"/>
    <col min="13570" max="13570" width="8.88671875" style="85"/>
    <col min="13571" max="13571" width="17.33203125" style="85" customWidth="1"/>
    <col min="13572" max="13572" width="23.44140625" style="85" customWidth="1"/>
    <col min="13573" max="13573" width="23.77734375" style="85" customWidth="1"/>
    <col min="13574" max="13574" width="29.88671875" style="85" customWidth="1"/>
    <col min="13575" max="13578" width="8.88671875" style="85" customWidth="1"/>
    <col min="13579" max="13824" width="8.88671875" style="85"/>
    <col min="13825" max="13825" width="8.88671875" style="85" customWidth="1"/>
    <col min="13826" max="13826" width="8.88671875" style="85"/>
    <col min="13827" max="13827" width="17.33203125" style="85" customWidth="1"/>
    <col min="13828" max="13828" width="23.44140625" style="85" customWidth="1"/>
    <col min="13829" max="13829" width="23.77734375" style="85" customWidth="1"/>
    <col min="13830" max="13830" width="29.88671875" style="85" customWidth="1"/>
    <col min="13831" max="13834" width="8.88671875" style="85" customWidth="1"/>
    <col min="13835" max="14080" width="8.88671875" style="85"/>
    <col min="14081" max="14081" width="8.88671875" style="85" customWidth="1"/>
    <col min="14082" max="14082" width="8.88671875" style="85"/>
    <col min="14083" max="14083" width="17.33203125" style="85" customWidth="1"/>
    <col min="14084" max="14084" width="23.44140625" style="85" customWidth="1"/>
    <col min="14085" max="14085" width="23.77734375" style="85" customWidth="1"/>
    <col min="14086" max="14086" width="29.88671875" style="85" customWidth="1"/>
    <col min="14087" max="14090" width="8.88671875" style="85" customWidth="1"/>
    <col min="14091" max="14336" width="8.88671875" style="85"/>
    <col min="14337" max="14337" width="8.88671875" style="85" customWidth="1"/>
    <col min="14338" max="14338" width="8.88671875" style="85"/>
    <col min="14339" max="14339" width="17.33203125" style="85" customWidth="1"/>
    <col min="14340" max="14340" width="23.44140625" style="85" customWidth="1"/>
    <col min="14341" max="14341" width="23.77734375" style="85" customWidth="1"/>
    <col min="14342" max="14342" width="29.88671875" style="85" customWidth="1"/>
    <col min="14343" max="14346" width="8.88671875" style="85" customWidth="1"/>
    <col min="14347" max="14592" width="8.88671875" style="85"/>
    <col min="14593" max="14593" width="8.88671875" style="85" customWidth="1"/>
    <col min="14594" max="14594" width="8.88671875" style="85"/>
    <col min="14595" max="14595" width="17.33203125" style="85" customWidth="1"/>
    <col min="14596" max="14596" width="23.44140625" style="85" customWidth="1"/>
    <col min="14597" max="14597" width="23.77734375" style="85" customWidth="1"/>
    <col min="14598" max="14598" width="29.88671875" style="85" customWidth="1"/>
    <col min="14599" max="14602" width="8.88671875" style="85" customWidth="1"/>
    <col min="14603" max="14848" width="8.88671875" style="85"/>
    <col min="14849" max="14849" width="8.88671875" style="85" customWidth="1"/>
    <col min="14850" max="14850" width="8.88671875" style="85"/>
    <col min="14851" max="14851" width="17.33203125" style="85" customWidth="1"/>
    <col min="14852" max="14852" width="23.44140625" style="85" customWidth="1"/>
    <col min="14853" max="14853" width="23.77734375" style="85" customWidth="1"/>
    <col min="14854" max="14854" width="29.88671875" style="85" customWidth="1"/>
    <col min="14855" max="14858" width="8.88671875" style="85" customWidth="1"/>
    <col min="14859" max="15104" width="8.88671875" style="85"/>
    <col min="15105" max="15105" width="8.88671875" style="85" customWidth="1"/>
    <col min="15106" max="15106" width="8.88671875" style="85"/>
    <col min="15107" max="15107" width="17.33203125" style="85" customWidth="1"/>
    <col min="15108" max="15108" width="23.44140625" style="85" customWidth="1"/>
    <col min="15109" max="15109" width="23.77734375" style="85" customWidth="1"/>
    <col min="15110" max="15110" width="29.88671875" style="85" customWidth="1"/>
    <col min="15111" max="15114" width="8.88671875" style="85" customWidth="1"/>
    <col min="15115" max="15360" width="8.88671875" style="85"/>
    <col min="15361" max="15361" width="8.88671875" style="85" customWidth="1"/>
    <col min="15362" max="15362" width="8.88671875" style="85"/>
    <col min="15363" max="15363" width="17.33203125" style="85" customWidth="1"/>
    <col min="15364" max="15364" width="23.44140625" style="85" customWidth="1"/>
    <col min="15365" max="15365" width="23.77734375" style="85" customWidth="1"/>
    <col min="15366" max="15366" width="29.88671875" style="85" customWidth="1"/>
    <col min="15367" max="15370" width="8.88671875" style="85" customWidth="1"/>
    <col min="15371" max="15616" width="8.88671875" style="85"/>
    <col min="15617" max="15617" width="8.88671875" style="85" customWidth="1"/>
    <col min="15618" max="15618" width="8.88671875" style="85"/>
    <col min="15619" max="15619" width="17.33203125" style="85" customWidth="1"/>
    <col min="15620" max="15620" width="23.44140625" style="85" customWidth="1"/>
    <col min="15621" max="15621" width="23.77734375" style="85" customWidth="1"/>
    <col min="15622" max="15622" width="29.88671875" style="85" customWidth="1"/>
    <col min="15623" max="15626" width="8.88671875" style="85" customWidth="1"/>
    <col min="15627" max="15872" width="8.88671875" style="85"/>
    <col min="15873" max="15873" width="8.88671875" style="85" customWidth="1"/>
    <col min="15874" max="15874" width="8.88671875" style="85"/>
    <col min="15875" max="15875" width="17.33203125" style="85" customWidth="1"/>
    <col min="15876" max="15876" width="23.44140625" style="85" customWidth="1"/>
    <col min="15877" max="15877" width="23.77734375" style="85" customWidth="1"/>
    <col min="15878" max="15878" width="29.88671875" style="85" customWidth="1"/>
    <col min="15879" max="15882" width="8.88671875" style="85" customWidth="1"/>
    <col min="15883" max="16128" width="8.88671875" style="85"/>
    <col min="16129" max="16129" width="8.88671875" style="85" customWidth="1"/>
    <col min="16130" max="16130" width="8.88671875" style="85"/>
    <col min="16131" max="16131" width="17.33203125" style="85" customWidth="1"/>
    <col min="16132" max="16132" width="23.44140625" style="85" customWidth="1"/>
    <col min="16133" max="16133" width="23.77734375" style="85" customWidth="1"/>
    <col min="16134" max="16134" width="29.88671875" style="85" customWidth="1"/>
    <col min="16135" max="16138" width="8.88671875" style="85" customWidth="1"/>
    <col min="16139" max="16384" width="8.88671875" style="85"/>
  </cols>
  <sheetData>
    <row r="1" spans="1:6" ht="26.25" customHeight="1">
      <c r="A1" s="122" t="s">
        <v>250</v>
      </c>
      <c r="B1" s="122"/>
      <c r="C1" s="122"/>
      <c r="D1" s="122"/>
      <c r="E1" s="122"/>
      <c r="F1" s="122"/>
    </row>
    <row r="2" spans="1:6" ht="21" customHeight="1">
      <c r="A2" s="86" t="s">
        <v>308</v>
      </c>
      <c r="B2" s="87"/>
      <c r="C2" s="88"/>
      <c r="D2" s="89"/>
      <c r="E2" s="89" t="s">
        <v>251</v>
      </c>
      <c r="F2" s="89" t="s">
        <v>251</v>
      </c>
    </row>
    <row r="3" spans="1:6" ht="15" customHeight="1">
      <c r="A3" s="123" t="s">
        <v>252</v>
      </c>
      <c r="B3" s="124"/>
      <c r="C3" s="124"/>
      <c r="D3" s="90" t="s">
        <v>253</v>
      </c>
      <c r="E3" s="90" t="s">
        <v>254</v>
      </c>
      <c r="F3" s="91" t="s">
        <v>255</v>
      </c>
    </row>
    <row r="4" spans="1:6" ht="15" customHeight="1">
      <c r="A4" s="125" t="s">
        <v>256</v>
      </c>
      <c r="B4" s="128" t="s">
        <v>257</v>
      </c>
      <c r="C4" s="92" t="s">
        <v>258</v>
      </c>
      <c r="D4" s="93"/>
      <c r="E4" s="94"/>
      <c r="F4" s="95"/>
    </row>
    <row r="5" spans="1:6" ht="15" customHeight="1">
      <c r="A5" s="126"/>
      <c r="B5" s="129"/>
      <c r="C5" s="92" t="s">
        <v>259</v>
      </c>
      <c r="D5" s="94"/>
      <c r="E5" s="94"/>
      <c r="F5" s="95"/>
    </row>
    <row r="6" spans="1:6" ht="15" customHeight="1">
      <c r="A6" s="126"/>
      <c r="B6" s="129"/>
      <c r="C6" s="92" t="s">
        <v>260</v>
      </c>
      <c r="D6" s="93"/>
      <c r="E6" s="94"/>
      <c r="F6" s="95"/>
    </row>
    <row r="7" spans="1:6" ht="15" customHeight="1">
      <c r="A7" s="126"/>
      <c r="B7" s="130"/>
      <c r="C7" s="92" t="s">
        <v>261</v>
      </c>
      <c r="D7" s="96"/>
      <c r="E7" s="94"/>
      <c r="F7" s="95"/>
    </row>
    <row r="8" spans="1:6" ht="15" customHeight="1">
      <c r="A8" s="126"/>
      <c r="B8" s="129" t="s">
        <v>262</v>
      </c>
      <c r="C8" s="97" t="s">
        <v>263</v>
      </c>
      <c r="D8" s="98"/>
      <c r="E8" s="99"/>
      <c r="F8" s="100"/>
    </row>
    <row r="9" spans="1:6" ht="15" customHeight="1">
      <c r="A9" s="126"/>
      <c r="B9" s="129"/>
      <c r="C9" s="92" t="s">
        <v>264</v>
      </c>
      <c r="D9" s="93"/>
      <c r="E9" s="94" t="s">
        <v>265</v>
      </c>
      <c r="F9" s="95"/>
    </row>
    <row r="10" spans="1:6" ht="15" customHeight="1">
      <c r="A10" s="126"/>
      <c r="B10" s="129"/>
      <c r="C10" s="101" t="s">
        <v>266</v>
      </c>
      <c r="D10" s="102"/>
      <c r="E10" s="103"/>
      <c r="F10" s="104"/>
    </row>
    <row r="11" spans="1:6" ht="15" customHeight="1">
      <c r="A11" s="126"/>
      <c r="B11" s="130" t="s">
        <v>267</v>
      </c>
      <c r="C11" s="92" t="s">
        <v>268</v>
      </c>
      <c r="D11" s="96"/>
      <c r="E11" s="94"/>
      <c r="F11" s="95"/>
    </row>
    <row r="12" spans="1:6" ht="15" customHeight="1">
      <c r="A12" s="126"/>
      <c r="B12" s="131"/>
      <c r="C12" s="92" t="s">
        <v>269</v>
      </c>
      <c r="D12" s="93"/>
      <c r="E12" s="94"/>
      <c r="F12" s="95"/>
    </row>
    <row r="13" spans="1:6" ht="15" customHeight="1">
      <c r="A13" s="126"/>
      <c r="B13" s="131"/>
      <c r="C13" s="92" t="s">
        <v>270</v>
      </c>
      <c r="D13" s="93"/>
      <c r="E13" s="94" t="s">
        <v>271</v>
      </c>
      <c r="F13" s="95"/>
    </row>
    <row r="14" spans="1:6" ht="15" customHeight="1">
      <c r="A14" s="126"/>
      <c r="B14" s="131"/>
      <c r="C14" s="92" t="s">
        <v>272</v>
      </c>
      <c r="D14" s="93"/>
      <c r="E14" s="94" t="s">
        <v>273</v>
      </c>
      <c r="F14" s="95"/>
    </row>
    <row r="15" spans="1:6" ht="15" customHeight="1">
      <c r="A15" s="126"/>
      <c r="B15" s="131"/>
      <c r="C15" s="92" t="s">
        <v>274</v>
      </c>
      <c r="D15" s="93"/>
      <c r="E15" s="94" t="s">
        <v>275</v>
      </c>
      <c r="F15" s="95"/>
    </row>
    <row r="16" spans="1:6" ht="15" customHeight="1">
      <c r="A16" s="126"/>
      <c r="B16" s="131"/>
      <c r="C16" s="92" t="s">
        <v>276</v>
      </c>
      <c r="D16" s="96"/>
      <c r="E16" s="94" t="s">
        <v>277</v>
      </c>
      <c r="F16" s="95"/>
    </row>
    <row r="17" spans="1:6" ht="15" customHeight="1">
      <c r="A17" s="126"/>
      <c r="B17" s="131"/>
      <c r="C17" s="92" t="s">
        <v>278</v>
      </c>
      <c r="D17" s="96"/>
      <c r="E17" s="94" t="s">
        <v>279</v>
      </c>
      <c r="F17" s="95" t="s">
        <v>280</v>
      </c>
    </row>
    <row r="18" spans="1:6" ht="15" customHeight="1">
      <c r="A18" s="126"/>
      <c r="B18" s="131"/>
      <c r="C18" s="92" t="s">
        <v>281</v>
      </c>
      <c r="D18" s="93"/>
      <c r="E18" s="94" t="s">
        <v>282</v>
      </c>
      <c r="F18" s="95"/>
    </row>
    <row r="19" spans="1:6" ht="15" customHeight="1">
      <c r="A19" s="126"/>
      <c r="B19" s="131"/>
      <c r="C19" s="92" t="s">
        <v>283</v>
      </c>
      <c r="D19" s="93"/>
      <c r="E19" s="94" t="s">
        <v>284</v>
      </c>
      <c r="F19" s="95"/>
    </row>
    <row r="20" spans="1:6" ht="15" customHeight="1">
      <c r="A20" s="126"/>
      <c r="B20" s="131"/>
      <c r="C20" s="92" t="s">
        <v>285</v>
      </c>
      <c r="D20" s="93"/>
      <c r="E20" s="94" t="s">
        <v>286</v>
      </c>
      <c r="F20" s="95"/>
    </row>
    <row r="21" spans="1:6" ht="15" customHeight="1">
      <c r="A21" s="126"/>
      <c r="B21" s="131"/>
      <c r="C21" s="92" t="s">
        <v>287</v>
      </c>
      <c r="D21" s="93"/>
      <c r="E21" s="94" t="s">
        <v>288</v>
      </c>
      <c r="F21" s="95"/>
    </row>
    <row r="22" spans="1:6" ht="15" customHeight="1">
      <c r="A22" s="126"/>
      <c r="B22" s="131"/>
      <c r="C22" s="105" t="s">
        <v>289</v>
      </c>
      <c r="D22" s="133"/>
      <c r="E22" s="134" t="s">
        <v>290</v>
      </c>
      <c r="F22" s="135"/>
    </row>
    <row r="23" spans="1:6" ht="15" customHeight="1">
      <c r="A23" s="126"/>
      <c r="B23" s="131"/>
      <c r="C23" s="105" t="s">
        <v>291</v>
      </c>
      <c r="D23" s="133"/>
      <c r="E23" s="134"/>
      <c r="F23" s="135"/>
    </row>
    <row r="24" spans="1:6" ht="15" customHeight="1">
      <c r="A24" s="126"/>
      <c r="B24" s="131"/>
      <c r="C24" s="105" t="s">
        <v>292</v>
      </c>
      <c r="D24" s="133"/>
      <c r="E24" s="134" t="s">
        <v>293</v>
      </c>
      <c r="F24" s="135"/>
    </row>
    <row r="25" spans="1:6" ht="15" customHeight="1">
      <c r="A25" s="126"/>
      <c r="B25" s="131"/>
      <c r="C25" s="105" t="s">
        <v>291</v>
      </c>
      <c r="D25" s="133"/>
      <c r="E25" s="134"/>
      <c r="F25" s="135"/>
    </row>
    <row r="26" spans="1:6" ht="15" customHeight="1">
      <c r="A26" s="127"/>
      <c r="B26" s="132"/>
      <c r="C26" s="92" t="s">
        <v>294</v>
      </c>
      <c r="D26" s="93"/>
      <c r="E26" s="94"/>
      <c r="F26" s="95"/>
    </row>
    <row r="27" spans="1:6" ht="15" customHeight="1">
      <c r="A27" s="115" t="s">
        <v>295</v>
      </c>
      <c r="B27" s="116"/>
      <c r="C27" s="116"/>
      <c r="D27" s="106"/>
      <c r="E27" s="107"/>
      <c r="F27" s="108"/>
    </row>
    <row r="28" spans="1:6" ht="15" customHeight="1">
      <c r="A28" s="115" t="s">
        <v>296</v>
      </c>
      <c r="B28" s="116"/>
      <c r="C28" s="116"/>
      <c r="D28" s="109"/>
      <c r="E28" s="107" t="s">
        <v>297</v>
      </c>
      <c r="F28" s="108"/>
    </row>
    <row r="29" spans="1:6" ht="15" customHeight="1">
      <c r="A29" s="115" t="s">
        <v>298</v>
      </c>
      <c r="B29" s="116"/>
      <c r="C29" s="116"/>
      <c r="D29" s="109"/>
      <c r="E29" s="107" t="s">
        <v>299</v>
      </c>
      <c r="F29" s="108"/>
    </row>
    <row r="30" spans="1:6" ht="15" customHeight="1">
      <c r="A30" s="115" t="s">
        <v>300</v>
      </c>
      <c r="B30" s="116"/>
      <c r="C30" s="116"/>
      <c r="D30" s="109"/>
      <c r="E30" s="107"/>
      <c r="F30" s="108"/>
    </row>
    <row r="31" spans="1:6" ht="15" customHeight="1">
      <c r="A31" s="115" t="s">
        <v>301</v>
      </c>
      <c r="B31" s="116"/>
      <c r="C31" s="116"/>
      <c r="D31" s="106"/>
      <c r="E31" s="107" t="s">
        <v>251</v>
      </c>
      <c r="F31" s="108"/>
    </row>
    <row r="32" spans="1:6" ht="15" customHeight="1">
      <c r="A32" s="117" t="s">
        <v>302</v>
      </c>
      <c r="B32" s="118"/>
      <c r="C32" s="119"/>
      <c r="D32" s="106"/>
      <c r="E32" s="107" t="s">
        <v>303</v>
      </c>
      <c r="F32" s="108"/>
    </row>
    <row r="33" spans="1:6" ht="15" customHeight="1">
      <c r="A33" s="115" t="s">
        <v>304</v>
      </c>
      <c r="B33" s="116"/>
      <c r="C33" s="116"/>
      <c r="D33" s="106"/>
      <c r="E33" s="107" t="s">
        <v>251</v>
      </c>
      <c r="F33" s="108"/>
    </row>
    <row r="34" spans="1:6" ht="15" customHeight="1">
      <c r="A34" s="115" t="s">
        <v>305</v>
      </c>
      <c r="B34" s="116"/>
      <c r="C34" s="116"/>
      <c r="D34" s="110"/>
      <c r="E34" s="99"/>
      <c r="F34" s="100"/>
    </row>
    <row r="35" spans="1:6" s="114" customFormat="1" ht="15" customHeight="1">
      <c r="A35" s="120" t="s">
        <v>306</v>
      </c>
      <c r="B35" s="121"/>
      <c r="C35" s="121"/>
      <c r="D35" s="111">
        <f>D33-D34</f>
        <v>0</v>
      </c>
      <c r="E35" s="112"/>
      <c r="F35" s="113"/>
    </row>
  </sheetData>
  <mergeCells count="21">
    <mergeCell ref="A30:C30"/>
    <mergeCell ref="A1:F1"/>
    <mergeCell ref="A3:C3"/>
    <mergeCell ref="A4:A26"/>
    <mergeCell ref="B4:B7"/>
    <mergeCell ref="B8:B10"/>
    <mergeCell ref="B11:B26"/>
    <mergeCell ref="D22:D23"/>
    <mergeCell ref="E22:E23"/>
    <mergeCell ref="F22:F23"/>
    <mergeCell ref="D24:D25"/>
    <mergeCell ref="E24:E25"/>
    <mergeCell ref="F24:F25"/>
    <mergeCell ref="A27:C27"/>
    <mergeCell ref="A28:C28"/>
    <mergeCell ref="A29:C29"/>
    <mergeCell ref="A31:C31"/>
    <mergeCell ref="A32:C32"/>
    <mergeCell ref="A33:C33"/>
    <mergeCell ref="A34:C34"/>
    <mergeCell ref="A35:C35"/>
  </mergeCells>
  <phoneticPr fontId="3" type="noConversion"/>
  <pageMargins left="0.7" right="0.7" top="0.75" bottom="0.75" header="0.3" footer="0.3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37"/>
  <sheetViews>
    <sheetView tabSelected="1" view="pageBreakPreview" zoomScaleSheetLayoutView="100" workbookViewId="0">
      <pane ySplit="4" topLeftCell="A5" activePane="bottomLeft" state="frozen"/>
      <selection pane="bottomLeft" activeCell="C9" sqref="C9"/>
    </sheetView>
  </sheetViews>
  <sheetFormatPr defaultColWidth="8.88671875" defaultRowHeight="21" customHeight="1"/>
  <cols>
    <col min="1" max="1" width="7.44140625" style="80" customWidth="1"/>
    <col min="2" max="2" width="25.21875" style="81" customWidth="1"/>
    <col min="3" max="3" width="25.77734375" style="81" customWidth="1"/>
    <col min="4" max="4" width="5.88671875" style="82" customWidth="1"/>
    <col min="5" max="5" width="8.5546875" style="83" bestFit="1" customWidth="1"/>
    <col min="6" max="6" width="10.5546875" style="84" customWidth="1"/>
    <col min="7" max="7" width="14.33203125" style="69" customWidth="1"/>
    <col min="8" max="8" width="10.5546875" style="69" customWidth="1"/>
    <col min="9" max="9" width="15.109375" style="69" customWidth="1"/>
    <col min="10" max="10" width="10.5546875" style="69" customWidth="1"/>
    <col min="11" max="11" width="14.77734375" style="82" customWidth="1"/>
    <col min="12" max="12" width="10.88671875" style="69" customWidth="1"/>
    <col min="13" max="16384" width="8.88671875" style="69"/>
  </cols>
  <sheetData>
    <row r="1" spans="1:12" s="1" customFormat="1" ht="39.950000000000003" customHeight="1">
      <c r="A1" s="139" t="s">
        <v>307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</row>
    <row r="2" spans="1:12" s="2" customFormat="1" ht="20.100000000000001" customHeight="1">
      <c r="A2" s="140"/>
      <c r="B2" s="136" t="s">
        <v>1</v>
      </c>
      <c r="C2" s="136" t="s">
        <v>0</v>
      </c>
      <c r="D2" s="136" t="s">
        <v>2</v>
      </c>
      <c r="E2" s="143" t="s">
        <v>3</v>
      </c>
      <c r="F2" s="136" t="s">
        <v>6</v>
      </c>
      <c r="G2" s="136"/>
      <c r="H2" s="136" t="s">
        <v>4</v>
      </c>
      <c r="I2" s="136"/>
      <c r="J2" s="136" t="s">
        <v>7</v>
      </c>
      <c r="K2" s="136"/>
      <c r="L2" s="137" t="s">
        <v>8</v>
      </c>
    </row>
    <row r="3" spans="1:12" s="2" customFormat="1" ht="20.25" customHeight="1">
      <c r="A3" s="141"/>
      <c r="B3" s="142"/>
      <c r="C3" s="142"/>
      <c r="D3" s="142"/>
      <c r="E3" s="144"/>
      <c r="F3" s="3" t="s">
        <v>9</v>
      </c>
      <c r="G3" s="3" t="s">
        <v>5</v>
      </c>
      <c r="H3" s="3" t="s">
        <v>9</v>
      </c>
      <c r="I3" s="3" t="s">
        <v>5</v>
      </c>
      <c r="J3" s="3" t="s">
        <v>9</v>
      </c>
      <c r="K3" s="3" t="s">
        <v>5</v>
      </c>
      <c r="L3" s="138"/>
    </row>
    <row r="4" spans="1:12" s="1" customFormat="1" ht="20.100000000000001" customHeight="1">
      <c r="A4" s="4"/>
      <c r="B4" s="5"/>
      <c r="C4" s="6"/>
      <c r="D4" s="7"/>
      <c r="E4" s="8"/>
      <c r="F4" s="9"/>
      <c r="G4" s="10"/>
      <c r="H4" s="11"/>
      <c r="I4" s="10"/>
      <c r="J4" s="10"/>
      <c r="K4" s="10"/>
      <c r="L4" s="12"/>
    </row>
    <row r="5" spans="1:12" s="1" customFormat="1" ht="20.100000000000001" customHeight="1">
      <c r="A5" s="4"/>
      <c r="B5" s="13"/>
      <c r="C5" s="6"/>
      <c r="D5" s="7"/>
      <c r="E5" s="8"/>
      <c r="F5" s="9"/>
      <c r="G5" s="10"/>
      <c r="H5" s="11"/>
      <c r="I5" s="10"/>
      <c r="J5" s="10"/>
      <c r="K5" s="10"/>
      <c r="L5" s="12"/>
    </row>
    <row r="6" spans="1:12" s="1" customFormat="1" ht="20.25" customHeight="1">
      <c r="A6" s="4">
        <v>1</v>
      </c>
      <c r="B6" s="14" t="s">
        <v>32</v>
      </c>
      <c r="C6" s="15"/>
      <c r="D6" s="16"/>
      <c r="E6" s="17"/>
      <c r="F6" s="18"/>
      <c r="G6" s="18"/>
      <c r="H6" s="18"/>
      <c r="I6" s="18"/>
      <c r="J6" s="18"/>
      <c r="K6" s="18"/>
      <c r="L6" s="19"/>
    </row>
    <row r="7" spans="1:12" s="1" customFormat="1" ht="20.100000000000001" customHeight="1">
      <c r="A7" s="4"/>
      <c r="B7" s="5" t="s">
        <v>61</v>
      </c>
      <c r="C7" s="6" t="s">
        <v>73</v>
      </c>
      <c r="D7" s="7" t="s">
        <v>19</v>
      </c>
      <c r="E7" s="8">
        <v>42</v>
      </c>
      <c r="F7" s="9"/>
      <c r="G7" s="10">
        <f t="shared" ref="G7:G19" si="0">F7*E7</f>
        <v>0</v>
      </c>
      <c r="H7" s="11"/>
      <c r="I7" s="10">
        <f t="shared" ref="I7:I19" si="1">H7*E7</f>
        <v>0</v>
      </c>
      <c r="J7" s="10">
        <f t="shared" ref="J7" si="2">H7+F7</f>
        <v>0</v>
      </c>
      <c r="K7" s="10">
        <f t="shared" ref="K7:K19" si="3">J7*E7</f>
        <v>0</v>
      </c>
      <c r="L7" s="20"/>
    </row>
    <row r="8" spans="1:12" s="1" customFormat="1" ht="20.100000000000001" customHeight="1">
      <c r="A8" s="4"/>
      <c r="B8" s="5" t="s">
        <v>84</v>
      </c>
      <c r="C8" s="6"/>
      <c r="D8" s="7" t="s">
        <v>85</v>
      </c>
      <c r="E8" s="8">
        <v>1</v>
      </c>
      <c r="F8" s="9"/>
      <c r="G8" s="10">
        <f t="shared" si="0"/>
        <v>0</v>
      </c>
      <c r="H8" s="11"/>
      <c r="I8" s="10">
        <f t="shared" si="1"/>
        <v>0</v>
      </c>
      <c r="J8" s="10">
        <f>H8+F8</f>
        <v>0</v>
      </c>
      <c r="K8" s="10">
        <f t="shared" si="3"/>
        <v>0</v>
      </c>
      <c r="L8" s="20"/>
    </row>
    <row r="9" spans="1:12" s="1" customFormat="1" ht="20.100000000000001" customHeight="1">
      <c r="A9" s="4"/>
      <c r="B9" s="5" t="s">
        <v>11</v>
      </c>
      <c r="C9" s="6"/>
      <c r="D9" s="7" t="s">
        <v>19</v>
      </c>
      <c r="E9" s="8">
        <v>168.57999999999998</v>
      </c>
      <c r="F9" s="9"/>
      <c r="G9" s="10">
        <f t="shared" si="0"/>
        <v>0</v>
      </c>
      <c r="H9" s="11"/>
      <c r="I9" s="10">
        <f t="shared" si="1"/>
        <v>0</v>
      </c>
      <c r="J9" s="10">
        <f t="shared" ref="J9:J18" si="4">H9+F9</f>
        <v>0</v>
      </c>
      <c r="K9" s="10">
        <f t="shared" si="3"/>
        <v>0</v>
      </c>
      <c r="L9" s="20"/>
    </row>
    <row r="10" spans="1:12" s="1" customFormat="1" ht="20.100000000000001" customHeight="1">
      <c r="A10" s="4"/>
      <c r="B10" s="5" t="s">
        <v>223</v>
      </c>
      <c r="C10" s="6"/>
      <c r="D10" s="7" t="s">
        <v>19</v>
      </c>
      <c r="E10" s="8">
        <v>132.76</v>
      </c>
      <c r="F10" s="9"/>
      <c r="G10" s="10">
        <f t="shared" si="0"/>
        <v>0</v>
      </c>
      <c r="H10" s="11"/>
      <c r="I10" s="10">
        <f t="shared" si="1"/>
        <v>0</v>
      </c>
      <c r="J10" s="10">
        <f t="shared" ref="J10" si="5">H10+F10</f>
        <v>0</v>
      </c>
      <c r="K10" s="10">
        <f t="shared" si="3"/>
        <v>0</v>
      </c>
      <c r="L10" s="20"/>
    </row>
    <row r="11" spans="1:12" s="1" customFormat="1" ht="20.100000000000001" customHeight="1">
      <c r="A11" s="4"/>
      <c r="B11" s="5" t="s">
        <v>224</v>
      </c>
      <c r="C11" s="6"/>
      <c r="D11" s="7" t="s">
        <v>225</v>
      </c>
      <c r="E11" s="8">
        <v>76.800000000000011</v>
      </c>
      <c r="F11" s="9"/>
      <c r="G11" s="10">
        <f t="shared" si="0"/>
        <v>0</v>
      </c>
      <c r="H11" s="11"/>
      <c r="I11" s="10">
        <f t="shared" si="1"/>
        <v>0</v>
      </c>
      <c r="J11" s="10">
        <f t="shared" ref="J11" si="6">H11+F11</f>
        <v>0</v>
      </c>
      <c r="K11" s="10">
        <f t="shared" si="3"/>
        <v>0</v>
      </c>
      <c r="L11" s="20"/>
    </row>
    <row r="12" spans="1:12" s="1" customFormat="1" ht="20.100000000000001" customHeight="1">
      <c r="A12" s="4"/>
      <c r="B12" s="5" t="s">
        <v>12</v>
      </c>
      <c r="C12" s="6"/>
      <c r="D12" s="7" t="s">
        <v>19</v>
      </c>
      <c r="E12" s="8">
        <v>168.57999999999998</v>
      </c>
      <c r="F12" s="9"/>
      <c r="G12" s="10">
        <f t="shared" si="0"/>
        <v>0</v>
      </c>
      <c r="H12" s="11"/>
      <c r="I12" s="10">
        <f t="shared" si="1"/>
        <v>0</v>
      </c>
      <c r="J12" s="10">
        <f t="shared" si="4"/>
        <v>0</v>
      </c>
      <c r="K12" s="10">
        <f t="shared" si="3"/>
        <v>0</v>
      </c>
      <c r="L12" s="20"/>
    </row>
    <row r="13" spans="1:12" s="1" customFormat="1" ht="20.100000000000001" customHeight="1">
      <c r="A13" s="4"/>
      <c r="B13" s="5" t="s">
        <v>14</v>
      </c>
      <c r="C13" s="6"/>
      <c r="D13" s="7" t="s">
        <v>19</v>
      </c>
      <c r="E13" s="8">
        <v>168.57999999999998</v>
      </c>
      <c r="F13" s="9"/>
      <c r="G13" s="10">
        <f t="shared" si="0"/>
        <v>0</v>
      </c>
      <c r="H13" s="11"/>
      <c r="I13" s="10">
        <f t="shared" si="1"/>
        <v>0</v>
      </c>
      <c r="J13" s="10">
        <f t="shared" si="4"/>
        <v>0</v>
      </c>
      <c r="K13" s="10">
        <f t="shared" si="3"/>
        <v>0</v>
      </c>
      <c r="L13" s="20"/>
    </row>
    <row r="14" spans="1:12" s="1" customFormat="1" ht="20.100000000000001" customHeight="1">
      <c r="A14" s="4"/>
      <c r="B14" s="5" t="s">
        <v>13</v>
      </c>
      <c r="C14" s="6"/>
      <c r="D14" s="7" t="s">
        <v>19</v>
      </c>
      <c r="E14" s="8">
        <v>168.57999999999998</v>
      </c>
      <c r="F14" s="9"/>
      <c r="G14" s="10">
        <f t="shared" si="0"/>
        <v>0</v>
      </c>
      <c r="H14" s="11"/>
      <c r="I14" s="10">
        <f t="shared" si="1"/>
        <v>0</v>
      </c>
      <c r="J14" s="10">
        <f t="shared" si="4"/>
        <v>0</v>
      </c>
      <c r="K14" s="10">
        <f t="shared" si="3"/>
        <v>0</v>
      </c>
      <c r="L14" s="20"/>
    </row>
    <row r="15" spans="1:12" s="1" customFormat="1" ht="20.100000000000001" customHeight="1">
      <c r="A15" s="4"/>
      <c r="B15" s="5" t="s">
        <v>15</v>
      </c>
      <c r="C15" s="6" t="s">
        <v>68</v>
      </c>
      <c r="D15" s="7" t="s">
        <v>19</v>
      </c>
      <c r="E15" s="8">
        <v>168.57999999999998</v>
      </c>
      <c r="F15" s="9"/>
      <c r="G15" s="10">
        <f t="shared" si="0"/>
        <v>0</v>
      </c>
      <c r="H15" s="11"/>
      <c r="I15" s="10">
        <f t="shared" si="1"/>
        <v>0</v>
      </c>
      <c r="J15" s="10">
        <f t="shared" si="4"/>
        <v>0</v>
      </c>
      <c r="K15" s="10">
        <f t="shared" si="3"/>
        <v>0</v>
      </c>
      <c r="L15" s="20"/>
    </row>
    <row r="16" spans="1:12" s="1" customFormat="1" ht="20.100000000000001" customHeight="1">
      <c r="A16" s="4"/>
      <c r="B16" s="5" t="s">
        <v>16</v>
      </c>
      <c r="C16" s="6" t="s">
        <v>20</v>
      </c>
      <c r="D16" s="7" t="s">
        <v>19</v>
      </c>
      <c r="E16" s="8">
        <v>168.57999999999998</v>
      </c>
      <c r="F16" s="9"/>
      <c r="G16" s="10">
        <f t="shared" si="0"/>
        <v>0</v>
      </c>
      <c r="H16" s="11"/>
      <c r="I16" s="10">
        <f t="shared" si="1"/>
        <v>0</v>
      </c>
      <c r="J16" s="10">
        <f t="shared" si="4"/>
        <v>0</v>
      </c>
      <c r="K16" s="10">
        <f t="shared" si="3"/>
        <v>0</v>
      </c>
      <c r="L16" s="20"/>
    </row>
    <row r="17" spans="1:12" s="1" customFormat="1" ht="20.100000000000001" customHeight="1">
      <c r="A17" s="4"/>
      <c r="B17" s="5" t="s">
        <v>21</v>
      </c>
      <c r="C17" s="6"/>
      <c r="D17" s="7" t="s">
        <v>19</v>
      </c>
      <c r="E17" s="8">
        <v>168.57999999999998</v>
      </c>
      <c r="F17" s="9"/>
      <c r="G17" s="10">
        <f t="shared" si="0"/>
        <v>0</v>
      </c>
      <c r="H17" s="11"/>
      <c r="I17" s="10">
        <f t="shared" si="1"/>
        <v>0</v>
      </c>
      <c r="J17" s="10">
        <f t="shared" si="4"/>
        <v>0</v>
      </c>
      <c r="K17" s="10">
        <f t="shared" si="3"/>
        <v>0</v>
      </c>
      <c r="L17" s="20"/>
    </row>
    <row r="18" spans="1:12" s="1" customFormat="1" ht="20.100000000000001" customHeight="1">
      <c r="A18" s="4"/>
      <c r="B18" s="5" t="s">
        <v>18</v>
      </c>
      <c r="C18" s="6" t="s">
        <v>194</v>
      </c>
      <c r="D18" s="7" t="s">
        <v>195</v>
      </c>
      <c r="E18" s="8">
        <v>1</v>
      </c>
      <c r="F18" s="9"/>
      <c r="G18" s="10">
        <f t="shared" si="0"/>
        <v>0</v>
      </c>
      <c r="H18" s="11"/>
      <c r="I18" s="10">
        <f t="shared" si="1"/>
        <v>0</v>
      </c>
      <c r="J18" s="10">
        <f t="shared" si="4"/>
        <v>0</v>
      </c>
      <c r="K18" s="10">
        <f t="shared" si="3"/>
        <v>0</v>
      </c>
      <c r="L18" s="20"/>
    </row>
    <row r="19" spans="1:12" s="1" customFormat="1" ht="20.100000000000001" customHeight="1">
      <c r="A19" s="4"/>
      <c r="B19" s="5" t="s">
        <v>17</v>
      </c>
      <c r="C19" s="6"/>
      <c r="D19" s="7" t="s">
        <v>19</v>
      </c>
      <c r="E19" s="8">
        <v>168.57999999999998</v>
      </c>
      <c r="F19" s="9"/>
      <c r="G19" s="10">
        <f t="shared" si="0"/>
        <v>0</v>
      </c>
      <c r="H19" s="11"/>
      <c r="I19" s="10">
        <f t="shared" si="1"/>
        <v>0</v>
      </c>
      <c r="J19" s="10">
        <f t="shared" ref="J19" si="7">H19+F19</f>
        <v>0</v>
      </c>
      <c r="K19" s="10">
        <f t="shared" si="3"/>
        <v>0</v>
      </c>
      <c r="L19" s="20"/>
    </row>
    <row r="20" spans="1:12" s="1" customFormat="1" ht="20.100000000000001" customHeight="1">
      <c r="A20" s="4"/>
      <c r="B20" s="5"/>
      <c r="C20" s="6"/>
      <c r="D20" s="11"/>
      <c r="E20" s="21"/>
      <c r="F20" s="9"/>
      <c r="G20" s="10"/>
      <c r="H20" s="11"/>
      <c r="I20" s="10"/>
      <c r="J20" s="10"/>
      <c r="K20" s="10"/>
      <c r="L20" s="12"/>
    </row>
    <row r="21" spans="1:12" s="29" customFormat="1" ht="20.100000000000001" customHeight="1">
      <c r="A21" s="22"/>
      <c r="B21" s="23" t="s">
        <v>10</v>
      </c>
      <c r="C21" s="24"/>
      <c r="D21" s="25"/>
      <c r="E21" s="26"/>
      <c r="F21" s="27"/>
      <c r="G21" s="27">
        <f>SUM(G7:G20)</f>
        <v>0</v>
      </c>
      <c r="H21" s="27"/>
      <c r="I21" s="27">
        <f>SUM(I7:I20)</f>
        <v>0</v>
      </c>
      <c r="J21" s="27"/>
      <c r="K21" s="27">
        <f>SUM(K7:K20)</f>
        <v>0</v>
      </c>
      <c r="L21" s="28"/>
    </row>
    <row r="22" spans="1:12" s="1" customFormat="1" ht="20.100000000000001" customHeight="1">
      <c r="A22" s="4"/>
      <c r="B22" s="13"/>
      <c r="C22" s="6"/>
      <c r="D22" s="7"/>
      <c r="E22" s="8"/>
      <c r="F22" s="9"/>
      <c r="G22" s="10"/>
      <c r="H22" s="11"/>
      <c r="I22" s="10"/>
      <c r="J22" s="10"/>
      <c r="K22" s="10"/>
      <c r="L22" s="12"/>
    </row>
    <row r="23" spans="1:12" s="1" customFormat="1" ht="20.25" customHeight="1">
      <c r="A23" s="4">
        <v>2</v>
      </c>
      <c r="B23" s="14" t="s">
        <v>86</v>
      </c>
      <c r="C23" s="15"/>
      <c r="D23" s="16"/>
      <c r="E23" s="17"/>
      <c r="F23" s="18"/>
      <c r="G23" s="18"/>
      <c r="H23" s="18"/>
      <c r="I23" s="18"/>
      <c r="J23" s="18"/>
      <c r="K23" s="18"/>
      <c r="L23" s="19"/>
    </row>
    <row r="24" spans="1:12" s="1" customFormat="1" ht="20.25" customHeight="1">
      <c r="A24" s="30" t="s">
        <v>87</v>
      </c>
      <c r="B24" s="14" t="s">
        <v>88</v>
      </c>
      <c r="C24" s="15"/>
      <c r="D24" s="16"/>
      <c r="E24" s="17"/>
      <c r="F24" s="18"/>
      <c r="G24" s="18"/>
      <c r="H24" s="18"/>
      <c r="I24" s="18"/>
      <c r="J24" s="18"/>
      <c r="K24" s="18"/>
      <c r="L24" s="19"/>
    </row>
    <row r="25" spans="1:12" s="1" customFormat="1" ht="20.100000000000001" customHeight="1">
      <c r="A25" s="4"/>
      <c r="B25" s="5" t="s">
        <v>56</v>
      </c>
      <c r="C25" s="6" t="s">
        <v>191</v>
      </c>
      <c r="D25" s="7" t="s">
        <v>19</v>
      </c>
      <c r="E25" s="8">
        <v>167.59</v>
      </c>
      <c r="F25" s="9"/>
      <c r="G25" s="10">
        <f>F25*E25</f>
        <v>0</v>
      </c>
      <c r="H25" s="11"/>
      <c r="I25" s="10">
        <f>H25*E25</f>
        <v>0</v>
      </c>
      <c r="J25" s="10">
        <f>H25+F25</f>
        <v>0</v>
      </c>
      <c r="K25" s="10">
        <f>J25*E25</f>
        <v>0</v>
      </c>
      <c r="L25" s="20"/>
    </row>
    <row r="26" spans="1:12" s="1" customFormat="1" ht="20.100000000000001" customHeight="1">
      <c r="A26" s="4"/>
      <c r="B26" s="5" t="s">
        <v>57</v>
      </c>
      <c r="C26" s="6" t="s">
        <v>104</v>
      </c>
      <c r="D26" s="7" t="s">
        <v>19</v>
      </c>
      <c r="E26" s="8">
        <v>132.76</v>
      </c>
      <c r="F26" s="9"/>
      <c r="G26" s="10">
        <f>F26*E26</f>
        <v>0</v>
      </c>
      <c r="H26" s="11"/>
      <c r="I26" s="10">
        <f>H26*E26</f>
        <v>0</v>
      </c>
      <c r="J26" s="10">
        <f t="shared" ref="J26:J29" si="8">H26+F26</f>
        <v>0</v>
      </c>
      <c r="K26" s="10">
        <f>J26*E26</f>
        <v>0</v>
      </c>
      <c r="L26" s="20"/>
    </row>
    <row r="27" spans="1:12" s="1" customFormat="1" ht="20.100000000000001" customHeight="1">
      <c r="A27" s="4"/>
      <c r="B27" s="5" t="s">
        <v>58</v>
      </c>
      <c r="C27" s="6" t="s">
        <v>106</v>
      </c>
      <c r="D27" s="7" t="s">
        <v>19</v>
      </c>
      <c r="E27" s="8">
        <v>28.799999999999997</v>
      </c>
      <c r="F27" s="9"/>
      <c r="G27" s="10">
        <f>F27*E27</f>
        <v>0</v>
      </c>
      <c r="H27" s="11"/>
      <c r="I27" s="10">
        <f>H27*E27</f>
        <v>0</v>
      </c>
      <c r="J27" s="10">
        <f t="shared" si="8"/>
        <v>0</v>
      </c>
      <c r="K27" s="10">
        <f>J27*E27</f>
        <v>0</v>
      </c>
      <c r="L27" s="20"/>
    </row>
    <row r="28" spans="1:12" s="1" customFormat="1" ht="20.100000000000001" customHeight="1">
      <c r="A28" s="4"/>
      <c r="B28" s="5" t="s">
        <v>59</v>
      </c>
      <c r="C28" s="6" t="s">
        <v>91</v>
      </c>
      <c r="D28" s="7" t="s">
        <v>60</v>
      </c>
      <c r="E28" s="8">
        <v>10</v>
      </c>
      <c r="F28" s="9"/>
      <c r="G28" s="10">
        <f>F28*E28</f>
        <v>0</v>
      </c>
      <c r="H28" s="11"/>
      <c r="I28" s="10">
        <f>H28*E28</f>
        <v>0</v>
      </c>
      <c r="J28" s="10">
        <f t="shared" ref="J28" si="9">H28+F28</f>
        <v>0</v>
      </c>
      <c r="K28" s="10">
        <f>J28*E28</f>
        <v>0</v>
      </c>
      <c r="L28" s="20"/>
    </row>
    <row r="29" spans="1:12" s="1" customFormat="1" ht="20.100000000000001" customHeight="1">
      <c r="A29" s="4"/>
      <c r="B29" s="5" t="s">
        <v>59</v>
      </c>
      <c r="C29" s="6" t="s">
        <v>190</v>
      </c>
      <c r="D29" s="7" t="s">
        <v>60</v>
      </c>
      <c r="E29" s="8">
        <v>2</v>
      </c>
      <c r="F29" s="9"/>
      <c r="G29" s="10">
        <f>F29*E29</f>
        <v>0</v>
      </c>
      <c r="H29" s="11"/>
      <c r="I29" s="10">
        <f>H29*E29</f>
        <v>0</v>
      </c>
      <c r="J29" s="10">
        <f t="shared" si="8"/>
        <v>0</v>
      </c>
      <c r="K29" s="10">
        <f>J29*E29</f>
        <v>0</v>
      </c>
      <c r="L29" s="20"/>
    </row>
    <row r="30" spans="1:12" s="1" customFormat="1" ht="20.25" customHeight="1">
      <c r="A30" s="30" t="s">
        <v>89</v>
      </c>
      <c r="B30" s="14" t="s">
        <v>90</v>
      </c>
      <c r="C30" s="15"/>
      <c r="D30" s="16"/>
      <c r="E30" s="17"/>
      <c r="F30" s="18"/>
      <c r="G30" s="18"/>
      <c r="H30" s="18"/>
      <c r="I30" s="18"/>
      <c r="J30" s="18"/>
      <c r="K30" s="18"/>
      <c r="L30" s="19"/>
    </row>
    <row r="31" spans="1:12" s="1" customFormat="1" ht="20.100000000000001" customHeight="1">
      <c r="A31" s="4"/>
      <c r="B31" s="5" t="s">
        <v>56</v>
      </c>
      <c r="C31" s="6" t="s">
        <v>105</v>
      </c>
      <c r="D31" s="7" t="s">
        <v>19</v>
      </c>
      <c r="E31" s="8">
        <v>105.99</v>
      </c>
      <c r="F31" s="9"/>
      <c r="G31" s="10">
        <f>F31*E31</f>
        <v>0</v>
      </c>
      <c r="H31" s="11"/>
      <c r="I31" s="10">
        <f>H31*E31</f>
        <v>0</v>
      </c>
      <c r="J31" s="10">
        <f>H31+F31</f>
        <v>0</v>
      </c>
      <c r="K31" s="10">
        <f>J31*E31</f>
        <v>0</v>
      </c>
      <c r="L31" s="20"/>
    </row>
    <row r="32" spans="1:12" s="1" customFormat="1" ht="20.100000000000001" customHeight="1">
      <c r="A32" s="4"/>
      <c r="B32" s="31" t="s">
        <v>56</v>
      </c>
      <c r="C32" s="32" t="s">
        <v>246</v>
      </c>
      <c r="D32" s="7" t="s">
        <v>19</v>
      </c>
      <c r="E32" s="8">
        <v>255.64</v>
      </c>
      <c r="F32" s="9"/>
      <c r="G32" s="10">
        <f>F32*E32</f>
        <v>0</v>
      </c>
      <c r="H32" s="11"/>
      <c r="I32" s="10">
        <f>H32*E32</f>
        <v>0</v>
      </c>
      <c r="J32" s="10">
        <f>H32+F32</f>
        <v>0</v>
      </c>
      <c r="K32" s="10">
        <f>J32*E32</f>
        <v>0</v>
      </c>
      <c r="L32" s="20"/>
    </row>
    <row r="33" spans="1:12" s="1" customFormat="1" ht="20.100000000000001" customHeight="1">
      <c r="A33" s="4"/>
      <c r="B33" s="5" t="s">
        <v>57</v>
      </c>
      <c r="C33" s="6" t="s">
        <v>106</v>
      </c>
      <c r="D33" s="7" t="s">
        <v>19</v>
      </c>
      <c r="E33" s="8">
        <v>104.25999999999999</v>
      </c>
      <c r="F33" s="9"/>
      <c r="G33" s="10">
        <f>F33*E33</f>
        <v>0</v>
      </c>
      <c r="H33" s="11"/>
      <c r="I33" s="10">
        <f>H33*E33</f>
        <v>0</v>
      </c>
      <c r="J33" s="10">
        <f t="shared" ref="J33:J35" si="10">H33+F33</f>
        <v>0</v>
      </c>
      <c r="K33" s="10">
        <f>J33*E33</f>
        <v>0</v>
      </c>
      <c r="L33" s="20"/>
    </row>
    <row r="34" spans="1:12" s="1" customFormat="1" ht="20.100000000000001" customHeight="1">
      <c r="A34" s="4"/>
      <c r="B34" s="5" t="s">
        <v>58</v>
      </c>
      <c r="C34" s="6" t="s">
        <v>106</v>
      </c>
      <c r="D34" s="7" t="s">
        <v>19</v>
      </c>
      <c r="E34" s="8">
        <v>105.99</v>
      </c>
      <c r="F34" s="9"/>
      <c r="G34" s="10">
        <f>F34*E34</f>
        <v>0</v>
      </c>
      <c r="H34" s="11"/>
      <c r="I34" s="10">
        <f>H34*E34</f>
        <v>0</v>
      </c>
      <c r="J34" s="10">
        <f t="shared" si="10"/>
        <v>0</v>
      </c>
      <c r="K34" s="10">
        <f>J34*E34</f>
        <v>0</v>
      </c>
      <c r="L34" s="20"/>
    </row>
    <row r="35" spans="1:12" s="1" customFormat="1" ht="20.100000000000001" customHeight="1">
      <c r="A35" s="4"/>
      <c r="B35" s="5" t="s">
        <v>59</v>
      </c>
      <c r="C35" s="6" t="s">
        <v>92</v>
      </c>
      <c r="D35" s="7" t="s">
        <v>60</v>
      </c>
      <c r="E35" s="8">
        <v>4</v>
      </c>
      <c r="F35" s="9"/>
      <c r="G35" s="10">
        <f>F35*E35</f>
        <v>0</v>
      </c>
      <c r="H35" s="11"/>
      <c r="I35" s="10">
        <f>H35*E35</f>
        <v>0</v>
      </c>
      <c r="J35" s="10">
        <f t="shared" si="10"/>
        <v>0</v>
      </c>
      <c r="K35" s="10">
        <f>J35*E35</f>
        <v>0</v>
      </c>
      <c r="L35" s="20"/>
    </row>
    <row r="36" spans="1:12" s="1" customFormat="1" ht="20.100000000000001" customHeight="1">
      <c r="A36" s="4"/>
      <c r="B36" s="5"/>
      <c r="C36" s="6"/>
      <c r="D36" s="11"/>
      <c r="E36" s="21"/>
      <c r="F36" s="9"/>
      <c r="G36" s="10"/>
      <c r="H36" s="11"/>
      <c r="I36" s="10"/>
      <c r="J36" s="10"/>
      <c r="K36" s="10"/>
      <c r="L36" s="12"/>
    </row>
    <row r="37" spans="1:12" s="29" customFormat="1" ht="20.100000000000001" customHeight="1">
      <c r="A37" s="22"/>
      <c r="B37" s="23" t="s">
        <v>10</v>
      </c>
      <c r="C37" s="24"/>
      <c r="D37" s="25"/>
      <c r="E37" s="26"/>
      <c r="F37" s="27"/>
      <c r="G37" s="27">
        <f>SUM(G25:G36)</f>
        <v>0</v>
      </c>
      <c r="H37" s="27"/>
      <c r="I37" s="27">
        <f>SUM(I25:I36)</f>
        <v>0</v>
      </c>
      <c r="J37" s="27"/>
      <c r="K37" s="27">
        <f>SUM(K25:K36)</f>
        <v>0</v>
      </c>
      <c r="L37" s="28"/>
    </row>
    <row r="38" spans="1:12" s="29" customFormat="1" ht="20.100000000000001" customHeight="1">
      <c r="A38" s="4"/>
      <c r="B38" s="33"/>
      <c r="C38" s="31"/>
      <c r="D38" s="34"/>
      <c r="E38" s="35"/>
      <c r="F38" s="36"/>
      <c r="G38" s="36"/>
      <c r="H38" s="36"/>
      <c r="I38" s="36"/>
      <c r="J38" s="36"/>
      <c r="K38" s="36"/>
      <c r="L38" s="37"/>
    </row>
    <row r="39" spans="1:12" s="1" customFormat="1" ht="20.25" customHeight="1">
      <c r="A39" s="38">
        <v>3</v>
      </c>
      <c r="B39" s="13" t="s">
        <v>103</v>
      </c>
      <c r="C39" s="15"/>
      <c r="D39" s="16"/>
      <c r="E39" s="17"/>
      <c r="F39" s="18"/>
      <c r="G39" s="18"/>
      <c r="H39" s="18"/>
      <c r="I39" s="18"/>
      <c r="J39" s="18"/>
      <c r="K39" s="18"/>
      <c r="L39" s="19"/>
    </row>
    <row r="40" spans="1:12" s="1" customFormat="1" ht="20.25" customHeight="1">
      <c r="A40" s="39" t="s">
        <v>93</v>
      </c>
      <c r="B40" s="14" t="s">
        <v>22</v>
      </c>
      <c r="C40" s="15"/>
      <c r="D40" s="16"/>
      <c r="E40" s="17"/>
      <c r="F40" s="18"/>
      <c r="G40" s="18"/>
      <c r="H40" s="18"/>
      <c r="I40" s="18"/>
      <c r="J40" s="18"/>
      <c r="K40" s="18"/>
      <c r="L40" s="19"/>
    </row>
    <row r="41" spans="1:12" s="42" customFormat="1" ht="20.100000000000001" customHeight="1">
      <c r="A41" s="40"/>
      <c r="B41" s="5" t="s">
        <v>182</v>
      </c>
      <c r="C41" s="6" t="s">
        <v>184</v>
      </c>
      <c r="D41" s="7" t="s">
        <v>24</v>
      </c>
      <c r="E41" s="8">
        <v>75.009</v>
      </c>
      <c r="F41" s="41"/>
      <c r="G41" s="10">
        <f t="shared" ref="G41:G49" si="11">F41*E41</f>
        <v>0</v>
      </c>
      <c r="H41" s="7"/>
      <c r="I41" s="10">
        <f t="shared" ref="I41:I49" si="12">H41*E41</f>
        <v>0</v>
      </c>
      <c r="J41" s="10">
        <f>H41+F41</f>
        <v>0</v>
      </c>
      <c r="K41" s="10">
        <f t="shared" ref="K41:K49" si="13">J41*E41</f>
        <v>0</v>
      </c>
      <c r="L41" s="12"/>
    </row>
    <row r="42" spans="1:12" s="42" customFormat="1" ht="20.100000000000001" customHeight="1">
      <c r="A42" s="40"/>
      <c r="B42" s="5" t="s">
        <v>183</v>
      </c>
      <c r="C42" s="6" t="s">
        <v>160</v>
      </c>
      <c r="D42" s="7" t="s">
        <v>24</v>
      </c>
      <c r="E42" s="8">
        <v>68.19</v>
      </c>
      <c r="F42" s="41"/>
      <c r="G42" s="10">
        <f t="shared" si="11"/>
        <v>0</v>
      </c>
      <c r="H42" s="7"/>
      <c r="I42" s="10">
        <f t="shared" si="12"/>
        <v>0</v>
      </c>
      <c r="J42" s="10">
        <f>H42+F42</f>
        <v>0</v>
      </c>
      <c r="K42" s="10">
        <f t="shared" si="13"/>
        <v>0</v>
      </c>
      <c r="L42" s="12"/>
    </row>
    <row r="43" spans="1:12" s="1" customFormat="1" ht="20.100000000000001" customHeight="1">
      <c r="A43" s="4"/>
      <c r="B43" s="5" t="s">
        <v>180</v>
      </c>
      <c r="C43" s="6" t="s">
        <v>110</v>
      </c>
      <c r="D43" s="7" t="s">
        <v>24</v>
      </c>
      <c r="E43" s="8">
        <v>68.19</v>
      </c>
      <c r="F43" s="9"/>
      <c r="G43" s="10">
        <f>F43*E43</f>
        <v>0</v>
      </c>
      <c r="H43" s="11"/>
      <c r="I43" s="10">
        <f t="shared" si="12"/>
        <v>0</v>
      </c>
      <c r="J43" s="10">
        <f t="shared" ref="J43" si="14">H43+F43</f>
        <v>0</v>
      </c>
      <c r="K43" s="10">
        <f t="shared" si="13"/>
        <v>0</v>
      </c>
      <c r="L43" s="12"/>
    </row>
    <row r="44" spans="1:12" s="1" customFormat="1" ht="20.100000000000001" customHeight="1">
      <c r="A44" s="4"/>
      <c r="B44" s="5" t="s">
        <v>107</v>
      </c>
      <c r="C44" s="6" t="s">
        <v>184</v>
      </c>
      <c r="D44" s="7" t="s">
        <v>25</v>
      </c>
      <c r="E44" s="8">
        <v>51.480000000000004</v>
      </c>
      <c r="F44" s="9"/>
      <c r="G44" s="10">
        <f t="shared" si="11"/>
        <v>0</v>
      </c>
      <c r="H44" s="11"/>
      <c r="I44" s="10">
        <f t="shared" si="12"/>
        <v>0</v>
      </c>
      <c r="J44" s="10">
        <f t="shared" ref="J44:J46" si="15">H44+F44</f>
        <v>0</v>
      </c>
      <c r="K44" s="10">
        <f t="shared" si="13"/>
        <v>0</v>
      </c>
      <c r="L44" s="12"/>
    </row>
    <row r="45" spans="1:12" s="1" customFormat="1" ht="20.100000000000001" customHeight="1">
      <c r="A45" s="4"/>
      <c r="B45" s="5" t="s">
        <v>108</v>
      </c>
      <c r="C45" s="6" t="s">
        <v>185</v>
      </c>
      <c r="D45" s="7" t="s">
        <v>25</v>
      </c>
      <c r="E45" s="8">
        <v>54.120000000000005</v>
      </c>
      <c r="F45" s="9"/>
      <c r="G45" s="10">
        <f t="shared" si="11"/>
        <v>0</v>
      </c>
      <c r="H45" s="11"/>
      <c r="I45" s="10">
        <f t="shared" si="12"/>
        <v>0</v>
      </c>
      <c r="J45" s="10">
        <f t="shared" si="15"/>
        <v>0</v>
      </c>
      <c r="K45" s="10">
        <f t="shared" si="13"/>
        <v>0</v>
      </c>
      <c r="L45" s="12"/>
    </row>
    <row r="46" spans="1:12" s="1" customFormat="1" ht="20.100000000000001" customHeight="1">
      <c r="A46" s="4"/>
      <c r="B46" s="5" t="s">
        <v>109</v>
      </c>
      <c r="C46" s="6" t="s">
        <v>186</v>
      </c>
      <c r="D46" s="7" t="s">
        <v>25</v>
      </c>
      <c r="E46" s="8">
        <v>23.980000000000004</v>
      </c>
      <c r="F46" s="9"/>
      <c r="G46" s="10">
        <f t="shared" si="11"/>
        <v>0</v>
      </c>
      <c r="H46" s="11"/>
      <c r="I46" s="10">
        <f t="shared" si="12"/>
        <v>0</v>
      </c>
      <c r="J46" s="10">
        <f t="shared" si="15"/>
        <v>0</v>
      </c>
      <c r="K46" s="10">
        <f t="shared" si="13"/>
        <v>0</v>
      </c>
      <c r="L46" s="12"/>
    </row>
    <row r="47" spans="1:12" s="42" customFormat="1" ht="20.100000000000001" customHeight="1">
      <c r="A47" s="40"/>
      <c r="B47" s="5" t="s">
        <v>161</v>
      </c>
      <c r="C47" s="6" t="s">
        <v>160</v>
      </c>
      <c r="D47" s="7" t="s">
        <v>34</v>
      </c>
      <c r="E47" s="8">
        <v>117.8</v>
      </c>
      <c r="F47" s="41"/>
      <c r="G47" s="10">
        <f t="shared" si="11"/>
        <v>0</v>
      </c>
      <c r="H47" s="7"/>
      <c r="I47" s="10">
        <f t="shared" si="12"/>
        <v>0</v>
      </c>
      <c r="J47" s="10">
        <f>H47+F47</f>
        <v>0</v>
      </c>
      <c r="K47" s="10">
        <f t="shared" si="13"/>
        <v>0</v>
      </c>
      <c r="L47" s="12"/>
    </row>
    <row r="48" spans="1:12" s="1" customFormat="1" ht="20.100000000000001" customHeight="1">
      <c r="A48" s="4"/>
      <c r="B48" s="5" t="s">
        <v>180</v>
      </c>
      <c r="C48" s="6" t="s">
        <v>110</v>
      </c>
      <c r="D48" s="7" t="s">
        <v>34</v>
      </c>
      <c r="E48" s="8">
        <v>117.8</v>
      </c>
      <c r="F48" s="9"/>
      <c r="G48" s="10">
        <f t="shared" si="11"/>
        <v>0</v>
      </c>
      <c r="H48" s="11"/>
      <c r="I48" s="10">
        <f t="shared" si="12"/>
        <v>0</v>
      </c>
      <c r="J48" s="10">
        <f t="shared" ref="J48" si="16">H48+F48</f>
        <v>0</v>
      </c>
      <c r="K48" s="10">
        <f t="shared" si="13"/>
        <v>0</v>
      </c>
      <c r="L48" s="12"/>
    </row>
    <row r="49" spans="1:12" s="42" customFormat="1" ht="20.100000000000001" customHeight="1">
      <c r="A49" s="40"/>
      <c r="B49" s="31" t="s">
        <v>236</v>
      </c>
      <c r="C49" s="32"/>
      <c r="D49" s="7" t="s">
        <v>24</v>
      </c>
      <c r="E49" s="8">
        <v>57.99</v>
      </c>
      <c r="F49" s="41"/>
      <c r="G49" s="10">
        <f t="shared" si="11"/>
        <v>0</v>
      </c>
      <c r="H49" s="7"/>
      <c r="I49" s="10">
        <f t="shared" si="12"/>
        <v>0</v>
      </c>
      <c r="J49" s="10">
        <f>H49+F49</f>
        <v>0</v>
      </c>
      <c r="K49" s="10">
        <f t="shared" si="13"/>
        <v>0</v>
      </c>
      <c r="L49" s="12"/>
    </row>
    <row r="50" spans="1:12" s="42" customFormat="1" ht="20.100000000000001" customHeight="1">
      <c r="A50" s="40"/>
      <c r="B50" s="31" t="s">
        <v>235</v>
      </c>
      <c r="C50" s="32"/>
      <c r="D50" s="7" t="s">
        <v>24</v>
      </c>
      <c r="E50" s="8">
        <v>57.99</v>
      </c>
      <c r="F50" s="41"/>
      <c r="G50" s="10">
        <f t="shared" ref="G50" si="17">F50*E50</f>
        <v>0</v>
      </c>
      <c r="H50" s="7"/>
      <c r="I50" s="10">
        <f t="shared" ref="I50" si="18">H50*E50</f>
        <v>0</v>
      </c>
      <c r="J50" s="10">
        <f>H50+F50</f>
        <v>0</v>
      </c>
      <c r="K50" s="10">
        <f t="shared" ref="K50" si="19">J50*E50</f>
        <v>0</v>
      </c>
      <c r="L50" s="12"/>
    </row>
    <row r="51" spans="1:12" s="1" customFormat="1" ht="20.100000000000001" customHeight="1">
      <c r="A51" s="4"/>
      <c r="B51" s="5"/>
      <c r="C51" s="6"/>
      <c r="D51" s="11"/>
      <c r="E51" s="21"/>
      <c r="F51" s="9"/>
      <c r="G51" s="10"/>
      <c r="H51" s="11"/>
      <c r="I51" s="10"/>
      <c r="J51" s="10"/>
      <c r="K51" s="10"/>
      <c r="L51" s="12"/>
    </row>
    <row r="52" spans="1:12" s="50" customFormat="1" ht="20.100000000000001" customHeight="1">
      <c r="A52" s="43"/>
      <c r="B52" s="44" t="s">
        <v>28</v>
      </c>
      <c r="C52" s="45"/>
      <c r="D52" s="46"/>
      <c r="E52" s="47"/>
      <c r="F52" s="48"/>
      <c r="G52" s="48">
        <f>SUM(G41:G51)</f>
        <v>0</v>
      </c>
      <c r="H52" s="48"/>
      <c r="I52" s="48">
        <f>SUM(I41:I51)</f>
        <v>0</v>
      </c>
      <c r="J52" s="48"/>
      <c r="K52" s="48">
        <f>SUM(K41:K51)</f>
        <v>0</v>
      </c>
      <c r="L52" s="49"/>
    </row>
    <row r="53" spans="1:12" s="1" customFormat="1" ht="20.100000000000001" customHeight="1">
      <c r="A53" s="4"/>
      <c r="B53" s="5"/>
      <c r="C53" s="6"/>
      <c r="D53" s="7"/>
      <c r="E53" s="8"/>
      <c r="F53" s="9"/>
      <c r="G53" s="10"/>
      <c r="H53" s="11"/>
      <c r="I53" s="10"/>
      <c r="J53" s="10"/>
      <c r="K53" s="10"/>
      <c r="L53" s="12"/>
    </row>
    <row r="54" spans="1:12" s="1" customFormat="1" ht="20.25" customHeight="1">
      <c r="A54" s="39" t="s">
        <v>94</v>
      </c>
      <c r="B54" s="14" t="s">
        <v>27</v>
      </c>
      <c r="C54" s="15"/>
      <c r="D54" s="16"/>
      <c r="E54" s="17"/>
      <c r="F54" s="18"/>
      <c r="G54" s="18"/>
      <c r="H54" s="18"/>
      <c r="I54" s="18"/>
      <c r="J54" s="18"/>
      <c r="K54" s="18"/>
      <c r="L54" s="19"/>
    </row>
    <row r="55" spans="1:12" s="1" customFormat="1" ht="20.100000000000001" customHeight="1">
      <c r="A55" s="4"/>
      <c r="B55" s="5" t="s">
        <v>151</v>
      </c>
      <c r="C55" s="6" t="s">
        <v>150</v>
      </c>
      <c r="D55" s="7" t="s">
        <v>24</v>
      </c>
      <c r="E55" s="8">
        <v>39.962000000000003</v>
      </c>
      <c r="F55" s="9"/>
      <c r="G55" s="10">
        <f t="shared" ref="G55:G80" si="20">F55*E55</f>
        <v>0</v>
      </c>
      <c r="H55" s="11"/>
      <c r="I55" s="10">
        <f t="shared" ref="I55:I80" si="21">H55*E55</f>
        <v>0</v>
      </c>
      <c r="J55" s="10">
        <f t="shared" ref="J55:J60" si="22">H55+F55</f>
        <v>0</v>
      </c>
      <c r="K55" s="10">
        <f t="shared" ref="K55:K79" si="23">J55*E55</f>
        <v>0</v>
      </c>
      <c r="L55" s="12"/>
    </row>
    <row r="56" spans="1:12" s="1" customFormat="1" ht="20.100000000000001" customHeight="1">
      <c r="A56" s="4"/>
      <c r="B56" s="5" t="s">
        <v>152</v>
      </c>
      <c r="C56" s="6" t="s">
        <v>153</v>
      </c>
      <c r="D56" s="7" t="s">
        <v>34</v>
      </c>
      <c r="E56" s="8">
        <v>18.239999999999998</v>
      </c>
      <c r="F56" s="9"/>
      <c r="G56" s="10">
        <f t="shared" si="20"/>
        <v>0</v>
      </c>
      <c r="H56" s="11"/>
      <c r="I56" s="10">
        <f t="shared" si="21"/>
        <v>0</v>
      </c>
      <c r="J56" s="10">
        <f t="shared" ref="J56" si="24">H56+F56</f>
        <v>0</v>
      </c>
      <c r="K56" s="10">
        <f t="shared" si="23"/>
        <v>0</v>
      </c>
      <c r="L56" s="12"/>
    </row>
    <row r="57" spans="1:12" s="1" customFormat="1" ht="20.100000000000001" customHeight="1">
      <c r="A57" s="4"/>
      <c r="B57" s="5" t="s">
        <v>52</v>
      </c>
      <c r="C57" s="6" t="s">
        <v>75</v>
      </c>
      <c r="D57" s="7" t="s">
        <v>38</v>
      </c>
      <c r="E57" s="8">
        <v>4.919999999999999</v>
      </c>
      <c r="F57" s="9"/>
      <c r="G57" s="10">
        <f t="shared" si="20"/>
        <v>0</v>
      </c>
      <c r="H57" s="11"/>
      <c r="I57" s="10">
        <f t="shared" si="21"/>
        <v>0</v>
      </c>
      <c r="J57" s="10">
        <f t="shared" ref="J57" si="25">H57+F57</f>
        <v>0</v>
      </c>
      <c r="K57" s="10">
        <f t="shared" si="23"/>
        <v>0</v>
      </c>
      <c r="L57" s="12"/>
    </row>
    <row r="58" spans="1:12" s="1" customFormat="1" ht="20.100000000000001" customHeight="1">
      <c r="A58" s="4"/>
      <c r="B58" s="5" t="s">
        <v>53</v>
      </c>
      <c r="C58" s="6" t="s">
        <v>135</v>
      </c>
      <c r="D58" s="7" t="s">
        <v>38</v>
      </c>
      <c r="E58" s="8">
        <v>4.919999999999999</v>
      </c>
      <c r="F58" s="9"/>
      <c r="G58" s="10">
        <f t="shared" si="20"/>
        <v>0</v>
      </c>
      <c r="H58" s="11"/>
      <c r="I58" s="10">
        <f t="shared" si="21"/>
        <v>0</v>
      </c>
      <c r="J58" s="10">
        <f t="shared" ref="J58" si="26">H58+F58</f>
        <v>0</v>
      </c>
      <c r="K58" s="10">
        <f t="shared" si="23"/>
        <v>0</v>
      </c>
      <c r="L58" s="12"/>
    </row>
    <row r="59" spans="1:12" s="42" customFormat="1" ht="20.100000000000001" customHeight="1">
      <c r="A59" s="40"/>
      <c r="B59" s="5" t="s">
        <v>154</v>
      </c>
      <c r="C59" s="6"/>
      <c r="D59" s="7" t="s">
        <v>24</v>
      </c>
      <c r="E59" s="8">
        <v>20.638200000000001</v>
      </c>
      <c r="F59" s="41"/>
      <c r="G59" s="10">
        <f t="shared" si="20"/>
        <v>0</v>
      </c>
      <c r="H59" s="7"/>
      <c r="I59" s="10">
        <f t="shared" si="21"/>
        <v>0</v>
      </c>
      <c r="J59" s="10">
        <f t="shared" si="22"/>
        <v>0</v>
      </c>
      <c r="K59" s="10">
        <f t="shared" si="23"/>
        <v>0</v>
      </c>
      <c r="L59" s="12"/>
    </row>
    <row r="60" spans="1:12" s="42" customFormat="1" ht="20.100000000000001" customHeight="1">
      <c r="A60" s="40"/>
      <c r="B60" s="5" t="s">
        <v>155</v>
      </c>
      <c r="C60" s="51"/>
      <c r="D60" s="7" t="s">
        <v>24</v>
      </c>
      <c r="E60" s="8">
        <v>18.762</v>
      </c>
      <c r="F60" s="41"/>
      <c r="G60" s="10">
        <f t="shared" si="20"/>
        <v>0</v>
      </c>
      <c r="H60" s="7"/>
      <c r="I60" s="10">
        <f t="shared" si="21"/>
        <v>0</v>
      </c>
      <c r="J60" s="10">
        <f t="shared" si="22"/>
        <v>0</v>
      </c>
      <c r="K60" s="10">
        <f t="shared" si="23"/>
        <v>0</v>
      </c>
      <c r="L60" s="12"/>
    </row>
    <row r="61" spans="1:12" s="42" customFormat="1" ht="20.100000000000001" customHeight="1">
      <c r="A61" s="40"/>
      <c r="B61" s="5" t="s">
        <v>156</v>
      </c>
      <c r="C61" s="6" t="s">
        <v>207</v>
      </c>
      <c r="D61" s="7" t="s">
        <v>24</v>
      </c>
      <c r="E61" s="8">
        <v>20.638200000000001</v>
      </c>
      <c r="F61" s="41"/>
      <c r="G61" s="10">
        <f t="shared" si="20"/>
        <v>0</v>
      </c>
      <c r="H61" s="7"/>
      <c r="I61" s="10">
        <f t="shared" si="21"/>
        <v>0</v>
      </c>
      <c r="J61" s="10">
        <f t="shared" ref="J61:J65" si="27">H61+F61</f>
        <v>0</v>
      </c>
      <c r="K61" s="10">
        <f t="shared" si="23"/>
        <v>0</v>
      </c>
      <c r="L61" s="12"/>
    </row>
    <row r="62" spans="1:12" s="42" customFormat="1" ht="20.100000000000001" customHeight="1">
      <c r="A62" s="40"/>
      <c r="B62" s="5" t="s">
        <v>157</v>
      </c>
      <c r="C62" s="51" t="s">
        <v>208</v>
      </c>
      <c r="D62" s="7" t="s">
        <v>24</v>
      </c>
      <c r="E62" s="8">
        <v>18.762</v>
      </c>
      <c r="F62" s="41"/>
      <c r="G62" s="10">
        <f t="shared" si="20"/>
        <v>0</v>
      </c>
      <c r="H62" s="7"/>
      <c r="I62" s="10">
        <f t="shared" si="21"/>
        <v>0</v>
      </c>
      <c r="J62" s="10">
        <f t="shared" si="27"/>
        <v>0</v>
      </c>
      <c r="K62" s="10">
        <f t="shared" si="23"/>
        <v>0</v>
      </c>
      <c r="L62" s="12"/>
    </row>
    <row r="63" spans="1:12" s="1" customFormat="1" ht="20.100000000000001" customHeight="1">
      <c r="A63" s="4"/>
      <c r="B63" s="5" t="s">
        <v>111</v>
      </c>
      <c r="C63" s="6" t="s">
        <v>150</v>
      </c>
      <c r="D63" s="7" t="s">
        <v>24</v>
      </c>
      <c r="E63" s="8">
        <v>32.480000000000004</v>
      </c>
      <c r="F63" s="9"/>
      <c r="G63" s="10">
        <f t="shared" si="20"/>
        <v>0</v>
      </c>
      <c r="H63" s="11"/>
      <c r="I63" s="10">
        <f t="shared" si="21"/>
        <v>0</v>
      </c>
      <c r="J63" s="10">
        <f t="shared" si="27"/>
        <v>0</v>
      </c>
      <c r="K63" s="10">
        <f t="shared" si="23"/>
        <v>0</v>
      </c>
      <c r="L63" s="12"/>
    </row>
    <row r="64" spans="1:12" s="1" customFormat="1" ht="20.100000000000001" customHeight="1">
      <c r="A64" s="4"/>
      <c r="B64" s="5" t="s">
        <v>52</v>
      </c>
      <c r="C64" s="6" t="s">
        <v>75</v>
      </c>
      <c r="D64" s="7" t="s">
        <v>38</v>
      </c>
      <c r="E64" s="8">
        <v>20.440000000000001</v>
      </c>
      <c r="F64" s="9"/>
      <c r="G64" s="10">
        <f t="shared" si="20"/>
        <v>0</v>
      </c>
      <c r="H64" s="11"/>
      <c r="I64" s="10">
        <f t="shared" si="21"/>
        <v>0</v>
      </c>
      <c r="J64" s="10">
        <f t="shared" si="27"/>
        <v>0</v>
      </c>
      <c r="K64" s="10">
        <f t="shared" si="23"/>
        <v>0</v>
      </c>
      <c r="L64" s="12"/>
    </row>
    <row r="65" spans="1:12" s="1" customFormat="1" ht="20.100000000000001" customHeight="1">
      <c r="A65" s="4"/>
      <c r="B65" s="5" t="s">
        <v>53</v>
      </c>
      <c r="C65" s="6" t="s">
        <v>135</v>
      </c>
      <c r="D65" s="7" t="s">
        <v>38</v>
      </c>
      <c r="E65" s="8">
        <v>20.440000000000001</v>
      </c>
      <c r="F65" s="9"/>
      <c r="G65" s="10">
        <f t="shared" si="20"/>
        <v>0</v>
      </c>
      <c r="H65" s="11"/>
      <c r="I65" s="10">
        <f t="shared" si="21"/>
        <v>0</v>
      </c>
      <c r="J65" s="10">
        <f t="shared" si="27"/>
        <v>0</v>
      </c>
      <c r="K65" s="10">
        <f t="shared" si="23"/>
        <v>0</v>
      </c>
      <c r="L65" s="12"/>
    </row>
    <row r="66" spans="1:12" s="1" customFormat="1" ht="20.100000000000001" customHeight="1">
      <c r="A66" s="4"/>
      <c r="B66" s="5" t="s">
        <v>159</v>
      </c>
      <c r="C66" s="6"/>
      <c r="D66" s="7" t="s">
        <v>38</v>
      </c>
      <c r="E66" s="8">
        <v>5.26</v>
      </c>
      <c r="F66" s="9"/>
      <c r="G66" s="10">
        <f t="shared" si="20"/>
        <v>0</v>
      </c>
      <c r="H66" s="11"/>
      <c r="I66" s="10">
        <f t="shared" si="21"/>
        <v>0</v>
      </c>
      <c r="J66" s="10">
        <f t="shared" ref="J66" si="28">H66+F66</f>
        <v>0</v>
      </c>
      <c r="K66" s="10">
        <f t="shared" si="23"/>
        <v>0</v>
      </c>
      <c r="L66" s="12"/>
    </row>
    <row r="67" spans="1:12" s="42" customFormat="1" ht="20.100000000000001" customHeight="1">
      <c r="A67" s="40"/>
      <c r="B67" s="5" t="s">
        <v>156</v>
      </c>
      <c r="C67" s="6" t="s">
        <v>207</v>
      </c>
      <c r="D67" s="7" t="s">
        <v>24</v>
      </c>
      <c r="E67" s="8">
        <v>16.239999999999998</v>
      </c>
      <c r="F67" s="41"/>
      <c r="G67" s="10">
        <f t="shared" si="20"/>
        <v>0</v>
      </c>
      <c r="H67" s="7"/>
      <c r="I67" s="10">
        <f t="shared" si="21"/>
        <v>0</v>
      </c>
      <c r="J67" s="10">
        <f t="shared" ref="J67:J69" si="29">H67+F67</f>
        <v>0</v>
      </c>
      <c r="K67" s="10">
        <f t="shared" si="23"/>
        <v>0</v>
      </c>
      <c r="L67" s="12"/>
    </row>
    <row r="68" spans="1:12" s="42" customFormat="1" ht="20.100000000000001" customHeight="1">
      <c r="A68" s="40"/>
      <c r="B68" s="5" t="s">
        <v>157</v>
      </c>
      <c r="C68" s="51" t="s">
        <v>208</v>
      </c>
      <c r="D68" s="7" t="s">
        <v>24</v>
      </c>
      <c r="E68" s="8">
        <v>16.239999999999998</v>
      </c>
      <c r="F68" s="41"/>
      <c r="G68" s="10">
        <f t="shared" si="20"/>
        <v>0</v>
      </c>
      <c r="H68" s="7"/>
      <c r="I68" s="10">
        <f t="shared" si="21"/>
        <v>0</v>
      </c>
      <c r="J68" s="10">
        <f t="shared" si="29"/>
        <v>0</v>
      </c>
      <c r="K68" s="10">
        <f t="shared" si="23"/>
        <v>0</v>
      </c>
      <c r="L68" s="12"/>
    </row>
    <row r="69" spans="1:12" s="42" customFormat="1" ht="20.100000000000001" customHeight="1">
      <c r="A69" s="40"/>
      <c r="B69" s="5" t="s">
        <v>48</v>
      </c>
      <c r="C69" s="15" t="s">
        <v>158</v>
      </c>
      <c r="D69" s="7" t="s">
        <v>47</v>
      </c>
      <c r="E69" s="8">
        <v>1</v>
      </c>
      <c r="F69" s="41"/>
      <c r="G69" s="10">
        <f t="shared" si="20"/>
        <v>0</v>
      </c>
      <c r="H69" s="7"/>
      <c r="I69" s="10">
        <f t="shared" si="21"/>
        <v>0</v>
      </c>
      <c r="J69" s="10">
        <f t="shared" si="29"/>
        <v>0</v>
      </c>
      <c r="K69" s="10">
        <f t="shared" si="23"/>
        <v>0</v>
      </c>
      <c r="L69" s="12"/>
    </row>
    <row r="70" spans="1:12" s="1" customFormat="1" ht="20.100000000000001" customHeight="1">
      <c r="A70" s="4"/>
      <c r="B70" s="5" t="s">
        <v>111</v>
      </c>
      <c r="C70" s="6" t="s">
        <v>150</v>
      </c>
      <c r="D70" s="7" t="s">
        <v>24</v>
      </c>
      <c r="E70" s="8">
        <v>61.160000000000011</v>
      </c>
      <c r="F70" s="9"/>
      <c r="G70" s="10">
        <f t="shared" si="20"/>
        <v>0</v>
      </c>
      <c r="H70" s="11"/>
      <c r="I70" s="10">
        <f t="shared" si="21"/>
        <v>0</v>
      </c>
      <c r="J70" s="10">
        <f t="shared" ref="J70:J72" si="30">H70+F70</f>
        <v>0</v>
      </c>
      <c r="K70" s="10">
        <f t="shared" si="23"/>
        <v>0</v>
      </c>
      <c r="L70" s="12"/>
    </row>
    <row r="71" spans="1:12" s="42" customFormat="1" ht="20.100000000000001" customHeight="1">
      <c r="A71" s="40"/>
      <c r="B71" s="5" t="s">
        <v>203</v>
      </c>
      <c r="C71" s="6" t="s">
        <v>112</v>
      </c>
      <c r="D71" s="7" t="s">
        <v>24</v>
      </c>
      <c r="E71" s="8">
        <v>61.160000000000011</v>
      </c>
      <c r="F71" s="41"/>
      <c r="G71" s="10">
        <f t="shared" si="20"/>
        <v>0</v>
      </c>
      <c r="H71" s="7"/>
      <c r="I71" s="10">
        <f t="shared" si="21"/>
        <v>0</v>
      </c>
      <c r="J71" s="10">
        <f t="shared" si="30"/>
        <v>0</v>
      </c>
      <c r="K71" s="10">
        <f t="shared" si="23"/>
        <v>0</v>
      </c>
      <c r="L71" s="12"/>
    </row>
    <row r="72" spans="1:12" s="42" customFormat="1" ht="20.100000000000001" customHeight="1">
      <c r="A72" s="40"/>
      <c r="B72" s="5" t="s">
        <v>204</v>
      </c>
      <c r="C72" s="51" t="s">
        <v>147</v>
      </c>
      <c r="D72" s="7" t="s">
        <v>34</v>
      </c>
      <c r="E72" s="8">
        <v>189.78000000000006</v>
      </c>
      <c r="F72" s="41"/>
      <c r="G72" s="10">
        <f t="shared" si="20"/>
        <v>0</v>
      </c>
      <c r="H72" s="7"/>
      <c r="I72" s="10">
        <f t="shared" si="21"/>
        <v>0</v>
      </c>
      <c r="J72" s="10">
        <f t="shared" si="30"/>
        <v>0</v>
      </c>
      <c r="K72" s="10">
        <f t="shared" si="23"/>
        <v>0</v>
      </c>
      <c r="L72" s="12"/>
    </row>
    <row r="73" spans="1:12" s="1" customFormat="1" ht="20.100000000000001" customHeight="1">
      <c r="A73" s="4"/>
      <c r="B73" s="5" t="s">
        <v>204</v>
      </c>
      <c r="C73" s="51" t="s">
        <v>146</v>
      </c>
      <c r="D73" s="7" t="s">
        <v>34</v>
      </c>
      <c r="E73" s="8">
        <v>446.45000000000005</v>
      </c>
      <c r="F73" s="41"/>
      <c r="G73" s="10">
        <f t="shared" si="20"/>
        <v>0</v>
      </c>
      <c r="H73" s="7"/>
      <c r="I73" s="10">
        <f t="shared" si="21"/>
        <v>0</v>
      </c>
      <c r="J73" s="10">
        <f t="shared" ref="J73:J77" si="31">H73+F73</f>
        <v>0</v>
      </c>
      <c r="K73" s="10">
        <f t="shared" si="23"/>
        <v>0</v>
      </c>
      <c r="L73" s="12"/>
    </row>
    <row r="74" spans="1:12" s="42" customFormat="1" ht="20.100000000000001" customHeight="1">
      <c r="A74" s="40"/>
      <c r="B74" s="5" t="s">
        <v>193</v>
      </c>
      <c r="C74" s="6"/>
      <c r="D74" s="7" t="s">
        <v>34</v>
      </c>
      <c r="E74" s="8">
        <v>6</v>
      </c>
      <c r="F74" s="41"/>
      <c r="G74" s="10">
        <f t="shared" si="20"/>
        <v>0</v>
      </c>
      <c r="H74" s="7"/>
      <c r="I74" s="10">
        <f t="shared" si="21"/>
        <v>0</v>
      </c>
      <c r="J74" s="10">
        <f t="shared" ref="J74" si="32">H74+F74</f>
        <v>0</v>
      </c>
      <c r="K74" s="10">
        <f t="shared" si="23"/>
        <v>0</v>
      </c>
      <c r="L74" s="12"/>
    </row>
    <row r="75" spans="1:12" s="42" customFormat="1" ht="20.100000000000001" customHeight="1">
      <c r="A75" s="40"/>
      <c r="B75" s="5" t="s">
        <v>178</v>
      </c>
      <c r="C75" s="6"/>
      <c r="D75" s="7" t="s">
        <v>24</v>
      </c>
      <c r="E75" s="8">
        <v>17.329179999999997</v>
      </c>
      <c r="F75" s="41"/>
      <c r="G75" s="10">
        <f t="shared" si="20"/>
        <v>0</v>
      </c>
      <c r="H75" s="7"/>
      <c r="I75" s="10">
        <f t="shared" si="21"/>
        <v>0</v>
      </c>
      <c r="J75" s="10">
        <f t="shared" si="31"/>
        <v>0</v>
      </c>
      <c r="K75" s="10">
        <f t="shared" si="23"/>
        <v>0</v>
      </c>
      <c r="L75" s="12"/>
    </row>
    <row r="76" spans="1:12" s="42" customFormat="1" ht="20.100000000000001" customHeight="1">
      <c r="A76" s="40"/>
      <c r="B76" s="5" t="s">
        <v>179</v>
      </c>
      <c r="C76" s="6"/>
      <c r="D76" s="7" t="s">
        <v>24</v>
      </c>
      <c r="E76" s="8">
        <v>15.753799999999996</v>
      </c>
      <c r="F76" s="41"/>
      <c r="G76" s="10">
        <f t="shared" si="20"/>
        <v>0</v>
      </c>
      <c r="H76" s="7"/>
      <c r="I76" s="10">
        <f t="shared" si="21"/>
        <v>0</v>
      </c>
      <c r="J76" s="10">
        <f t="shared" ref="J76" si="33">H76+F76</f>
        <v>0</v>
      </c>
      <c r="K76" s="10">
        <f t="shared" si="23"/>
        <v>0</v>
      </c>
      <c r="L76" s="12"/>
    </row>
    <row r="77" spans="1:12" s="1" customFormat="1" ht="20.100000000000001" customHeight="1">
      <c r="A77" s="4"/>
      <c r="B77" s="5" t="s">
        <v>180</v>
      </c>
      <c r="C77" s="6" t="s">
        <v>148</v>
      </c>
      <c r="D77" s="7" t="s">
        <v>24</v>
      </c>
      <c r="E77" s="8">
        <v>15.753799999999996</v>
      </c>
      <c r="F77" s="9"/>
      <c r="G77" s="10">
        <f t="shared" si="20"/>
        <v>0</v>
      </c>
      <c r="H77" s="11"/>
      <c r="I77" s="10">
        <f t="shared" si="21"/>
        <v>0</v>
      </c>
      <c r="J77" s="10">
        <f t="shared" si="31"/>
        <v>0</v>
      </c>
      <c r="K77" s="10">
        <f t="shared" si="23"/>
        <v>0</v>
      </c>
      <c r="L77" s="12"/>
    </row>
    <row r="78" spans="1:12" s="1" customFormat="1" ht="20.100000000000001" customHeight="1">
      <c r="A78" s="4"/>
      <c r="B78" s="5" t="s">
        <v>192</v>
      </c>
      <c r="C78" s="6"/>
      <c r="D78" s="7" t="s">
        <v>34</v>
      </c>
      <c r="E78" s="8">
        <v>21</v>
      </c>
      <c r="F78" s="9"/>
      <c r="G78" s="10">
        <f t="shared" si="20"/>
        <v>0</v>
      </c>
      <c r="H78" s="11"/>
      <c r="I78" s="10">
        <f t="shared" si="21"/>
        <v>0</v>
      </c>
      <c r="J78" s="10">
        <f t="shared" ref="J78" si="34">H78+F78</f>
        <v>0</v>
      </c>
      <c r="K78" s="10">
        <f t="shared" si="23"/>
        <v>0</v>
      </c>
      <c r="L78" s="12"/>
    </row>
    <row r="79" spans="1:12" s="42" customFormat="1" ht="20.100000000000001" customHeight="1">
      <c r="A79" s="40"/>
      <c r="B79" s="31" t="s">
        <v>236</v>
      </c>
      <c r="C79" s="32"/>
      <c r="D79" s="7" t="s">
        <v>24</v>
      </c>
      <c r="E79" s="8">
        <f>33.05+41.47</f>
        <v>74.52</v>
      </c>
      <c r="F79" s="41"/>
      <c r="G79" s="10">
        <f t="shared" si="20"/>
        <v>0</v>
      </c>
      <c r="H79" s="7"/>
      <c r="I79" s="10">
        <f t="shared" si="21"/>
        <v>0</v>
      </c>
      <c r="J79" s="10">
        <f>H79+F79</f>
        <v>0</v>
      </c>
      <c r="K79" s="10">
        <f t="shared" si="23"/>
        <v>0</v>
      </c>
      <c r="L79" s="12"/>
    </row>
    <row r="80" spans="1:12" s="42" customFormat="1" ht="20.100000000000001" customHeight="1">
      <c r="A80" s="40"/>
      <c r="B80" s="31" t="s">
        <v>235</v>
      </c>
      <c r="C80" s="32"/>
      <c r="D80" s="7" t="s">
        <v>24</v>
      </c>
      <c r="E80" s="8">
        <f>33.05+41.47</f>
        <v>74.52</v>
      </c>
      <c r="F80" s="41"/>
      <c r="G80" s="10">
        <f t="shared" si="20"/>
        <v>0</v>
      </c>
      <c r="H80" s="7"/>
      <c r="I80" s="10">
        <f t="shared" si="21"/>
        <v>0</v>
      </c>
      <c r="J80" s="10">
        <f>H80+F80</f>
        <v>0</v>
      </c>
      <c r="K80" s="10">
        <f>J80*E80</f>
        <v>0</v>
      </c>
      <c r="L80" s="12"/>
    </row>
    <row r="81" spans="1:12" s="1" customFormat="1" ht="20.100000000000001" customHeight="1">
      <c r="A81" s="4"/>
      <c r="B81" s="5"/>
      <c r="C81" s="6"/>
      <c r="D81" s="11"/>
      <c r="E81" s="21"/>
      <c r="F81" s="9"/>
      <c r="G81" s="10"/>
      <c r="H81" s="11"/>
      <c r="I81" s="10"/>
      <c r="J81" s="10"/>
      <c r="K81" s="10"/>
      <c r="L81" s="12"/>
    </row>
    <row r="82" spans="1:12" s="50" customFormat="1" ht="20.100000000000001" customHeight="1">
      <c r="A82" s="43"/>
      <c r="B82" s="44" t="s">
        <v>28</v>
      </c>
      <c r="C82" s="45"/>
      <c r="D82" s="46"/>
      <c r="E82" s="47"/>
      <c r="F82" s="48"/>
      <c r="G82" s="48">
        <f>SUM(G55:G81)</f>
        <v>0</v>
      </c>
      <c r="H82" s="48"/>
      <c r="I82" s="48">
        <f>SUM(I55:I81)</f>
        <v>0</v>
      </c>
      <c r="J82" s="48"/>
      <c r="K82" s="48">
        <f>SUM(K55:K81)</f>
        <v>0</v>
      </c>
      <c r="L82" s="49"/>
    </row>
    <row r="83" spans="1:12" s="1" customFormat="1" ht="20.100000000000001" customHeight="1">
      <c r="A83" s="4"/>
      <c r="B83" s="5"/>
      <c r="C83" s="6"/>
      <c r="D83" s="7"/>
      <c r="E83" s="8"/>
      <c r="F83" s="9"/>
      <c r="G83" s="10"/>
      <c r="H83" s="11"/>
      <c r="I83" s="10"/>
      <c r="J83" s="10"/>
      <c r="K83" s="10"/>
      <c r="L83" s="12"/>
    </row>
    <row r="84" spans="1:12" s="1" customFormat="1" ht="20.25" customHeight="1">
      <c r="A84" s="39" t="s">
        <v>95</v>
      </c>
      <c r="B84" s="14" t="s">
        <v>23</v>
      </c>
      <c r="C84" s="15"/>
      <c r="D84" s="16"/>
      <c r="E84" s="17"/>
      <c r="F84" s="18"/>
      <c r="G84" s="18"/>
      <c r="H84" s="18"/>
      <c r="I84" s="18"/>
      <c r="J84" s="18"/>
      <c r="K84" s="18"/>
      <c r="L84" s="19"/>
    </row>
    <row r="85" spans="1:12" s="1" customFormat="1" ht="20.100000000000001" customHeight="1">
      <c r="A85" s="52"/>
      <c r="B85" s="5" t="s">
        <v>162</v>
      </c>
      <c r="C85" s="6" t="s">
        <v>163</v>
      </c>
      <c r="D85" s="7" t="s">
        <v>38</v>
      </c>
      <c r="E85" s="8">
        <v>11.66</v>
      </c>
      <c r="F85" s="9"/>
      <c r="G85" s="10">
        <f t="shared" ref="G85:G94" si="35">F85*E85</f>
        <v>0</v>
      </c>
      <c r="H85" s="11"/>
      <c r="I85" s="10">
        <f t="shared" ref="I85:I94" si="36">H85*E85</f>
        <v>0</v>
      </c>
      <c r="J85" s="10">
        <f t="shared" ref="J85:J94" si="37">H85+F85</f>
        <v>0</v>
      </c>
      <c r="K85" s="10">
        <f t="shared" ref="K85:K94" si="38">J85*E85</f>
        <v>0</v>
      </c>
      <c r="L85" s="12"/>
    </row>
    <row r="86" spans="1:12" s="1" customFormat="1" ht="20.100000000000001" customHeight="1">
      <c r="A86" s="52"/>
      <c r="B86" s="5" t="s">
        <v>164</v>
      </c>
      <c r="C86" s="15" t="s">
        <v>69</v>
      </c>
      <c r="D86" s="7" t="s">
        <v>35</v>
      </c>
      <c r="E86" s="8">
        <v>10.6</v>
      </c>
      <c r="F86" s="9"/>
      <c r="G86" s="10">
        <f t="shared" si="35"/>
        <v>0</v>
      </c>
      <c r="H86" s="11"/>
      <c r="I86" s="10">
        <f t="shared" si="36"/>
        <v>0</v>
      </c>
      <c r="J86" s="10">
        <f t="shared" si="37"/>
        <v>0</v>
      </c>
      <c r="K86" s="10">
        <f t="shared" si="38"/>
        <v>0</v>
      </c>
      <c r="L86" s="12"/>
    </row>
    <row r="87" spans="1:12" s="1" customFormat="1" ht="20.100000000000001" customHeight="1">
      <c r="A87" s="53"/>
      <c r="B87" s="5" t="s">
        <v>165</v>
      </c>
      <c r="C87" s="6"/>
      <c r="D87" s="7" t="s">
        <v>38</v>
      </c>
      <c r="E87" s="8">
        <v>11.66</v>
      </c>
      <c r="F87" s="9"/>
      <c r="G87" s="10">
        <f t="shared" si="35"/>
        <v>0</v>
      </c>
      <c r="H87" s="11"/>
      <c r="I87" s="10">
        <f t="shared" si="36"/>
        <v>0</v>
      </c>
      <c r="J87" s="10">
        <f t="shared" si="37"/>
        <v>0</v>
      </c>
      <c r="K87" s="10">
        <f t="shared" si="38"/>
        <v>0</v>
      </c>
      <c r="L87" s="12"/>
    </row>
    <row r="88" spans="1:12" s="1" customFormat="1" ht="20.100000000000001" customHeight="1">
      <c r="A88" s="53"/>
      <c r="B88" s="5" t="s">
        <v>166</v>
      </c>
      <c r="C88" s="6"/>
      <c r="D88" s="7" t="s">
        <v>34</v>
      </c>
      <c r="E88" s="8">
        <v>10.6</v>
      </c>
      <c r="F88" s="9"/>
      <c r="G88" s="10">
        <f t="shared" si="35"/>
        <v>0</v>
      </c>
      <c r="H88" s="11"/>
      <c r="I88" s="10">
        <f t="shared" si="36"/>
        <v>0</v>
      </c>
      <c r="J88" s="10">
        <f t="shared" si="37"/>
        <v>0</v>
      </c>
      <c r="K88" s="10">
        <f t="shared" si="38"/>
        <v>0</v>
      </c>
      <c r="L88" s="12"/>
    </row>
    <row r="89" spans="1:12" s="1" customFormat="1" ht="20.100000000000001" customHeight="1">
      <c r="A89" s="53"/>
      <c r="B89" s="5" t="s">
        <v>176</v>
      </c>
      <c r="C89" s="15"/>
      <c r="D89" s="7" t="s">
        <v>34</v>
      </c>
      <c r="E89" s="8">
        <v>10</v>
      </c>
      <c r="F89" s="9"/>
      <c r="G89" s="10">
        <f t="shared" si="35"/>
        <v>0</v>
      </c>
      <c r="H89" s="11"/>
      <c r="I89" s="10">
        <f t="shared" si="36"/>
        <v>0</v>
      </c>
      <c r="J89" s="10">
        <f t="shared" ref="J89" si="39">H89+F89</f>
        <v>0</v>
      </c>
      <c r="K89" s="10">
        <f t="shared" si="38"/>
        <v>0</v>
      </c>
      <c r="L89" s="12"/>
    </row>
    <row r="90" spans="1:12" s="1" customFormat="1" ht="20.100000000000001" customHeight="1">
      <c r="A90" s="53"/>
      <c r="B90" s="5" t="s">
        <v>167</v>
      </c>
      <c r="C90" s="6" t="s">
        <v>206</v>
      </c>
      <c r="D90" s="7" t="s">
        <v>34</v>
      </c>
      <c r="E90" s="8">
        <v>25.6</v>
      </c>
      <c r="F90" s="9"/>
      <c r="G90" s="10">
        <f t="shared" si="35"/>
        <v>0</v>
      </c>
      <c r="H90" s="11"/>
      <c r="I90" s="10">
        <f t="shared" si="36"/>
        <v>0</v>
      </c>
      <c r="J90" s="10">
        <f t="shared" si="37"/>
        <v>0</v>
      </c>
      <c r="K90" s="10">
        <f t="shared" si="38"/>
        <v>0</v>
      </c>
      <c r="L90" s="12"/>
    </row>
    <row r="91" spans="1:12" s="1" customFormat="1" ht="20.100000000000001" customHeight="1">
      <c r="A91" s="53"/>
      <c r="B91" s="5" t="s">
        <v>177</v>
      </c>
      <c r="C91" s="6" t="s">
        <v>205</v>
      </c>
      <c r="D91" s="7" t="s">
        <v>34</v>
      </c>
      <c r="E91" s="8">
        <v>25.6</v>
      </c>
      <c r="F91" s="9"/>
      <c r="G91" s="10">
        <f t="shared" si="35"/>
        <v>0</v>
      </c>
      <c r="H91" s="11"/>
      <c r="I91" s="10">
        <f t="shared" si="36"/>
        <v>0</v>
      </c>
      <c r="J91" s="10">
        <f t="shared" ref="J91" si="40">H91+F91</f>
        <v>0</v>
      </c>
      <c r="K91" s="10">
        <f t="shared" si="38"/>
        <v>0</v>
      </c>
      <c r="L91" s="12"/>
    </row>
    <row r="92" spans="1:12" s="1" customFormat="1" ht="20.100000000000001" customHeight="1">
      <c r="A92" s="4"/>
      <c r="B92" s="5" t="s">
        <v>149</v>
      </c>
      <c r="C92" s="6" t="s">
        <v>150</v>
      </c>
      <c r="D92" s="7" t="s">
        <v>38</v>
      </c>
      <c r="E92" s="8">
        <v>21</v>
      </c>
      <c r="F92" s="9"/>
      <c r="G92" s="10">
        <f t="shared" si="35"/>
        <v>0</v>
      </c>
      <c r="H92" s="11"/>
      <c r="I92" s="10">
        <f t="shared" si="36"/>
        <v>0</v>
      </c>
      <c r="J92" s="10">
        <f t="shared" ref="J92" si="41">H92+F92</f>
        <v>0</v>
      </c>
      <c r="K92" s="10">
        <f t="shared" si="38"/>
        <v>0</v>
      </c>
      <c r="L92" s="12"/>
    </row>
    <row r="93" spans="1:12" s="1" customFormat="1" ht="20.100000000000001" customHeight="1">
      <c r="A93" s="4"/>
      <c r="B93" s="5" t="s">
        <v>52</v>
      </c>
      <c r="C93" s="6" t="s">
        <v>75</v>
      </c>
      <c r="D93" s="7" t="s">
        <v>38</v>
      </c>
      <c r="E93" s="8">
        <v>31.6</v>
      </c>
      <c r="F93" s="9"/>
      <c r="G93" s="10">
        <f t="shared" si="35"/>
        <v>0</v>
      </c>
      <c r="H93" s="11"/>
      <c r="I93" s="10">
        <f t="shared" si="36"/>
        <v>0</v>
      </c>
      <c r="J93" s="10">
        <f t="shared" si="37"/>
        <v>0</v>
      </c>
      <c r="K93" s="10">
        <f t="shared" si="38"/>
        <v>0</v>
      </c>
      <c r="L93" s="12"/>
    </row>
    <row r="94" spans="1:12" s="1" customFormat="1" ht="20.100000000000001" customHeight="1">
      <c r="A94" s="4"/>
      <c r="B94" s="5" t="s">
        <v>53</v>
      </c>
      <c r="C94" s="6" t="s">
        <v>135</v>
      </c>
      <c r="D94" s="7" t="s">
        <v>38</v>
      </c>
      <c r="E94" s="8">
        <v>31.6</v>
      </c>
      <c r="F94" s="9"/>
      <c r="G94" s="10">
        <f t="shared" si="35"/>
        <v>0</v>
      </c>
      <c r="H94" s="11"/>
      <c r="I94" s="10">
        <f t="shared" si="36"/>
        <v>0</v>
      </c>
      <c r="J94" s="10">
        <f t="shared" si="37"/>
        <v>0</v>
      </c>
      <c r="K94" s="10">
        <f t="shared" si="38"/>
        <v>0</v>
      </c>
      <c r="L94" s="12"/>
    </row>
    <row r="95" spans="1:12" s="1" customFormat="1" ht="20.100000000000001" customHeight="1">
      <c r="A95" s="4"/>
      <c r="B95" s="5"/>
      <c r="C95" s="6"/>
      <c r="D95" s="11"/>
      <c r="E95" s="21"/>
      <c r="F95" s="9"/>
      <c r="G95" s="10"/>
      <c r="H95" s="11"/>
      <c r="I95" s="10"/>
      <c r="J95" s="10"/>
      <c r="K95" s="10"/>
      <c r="L95" s="12"/>
    </row>
    <row r="96" spans="1:12" s="50" customFormat="1" ht="20.100000000000001" customHeight="1">
      <c r="A96" s="43"/>
      <c r="B96" s="44" t="s">
        <v>28</v>
      </c>
      <c r="C96" s="45"/>
      <c r="D96" s="46"/>
      <c r="E96" s="47"/>
      <c r="F96" s="48"/>
      <c r="G96" s="48">
        <f>SUM(G85:G95)</f>
        <v>0</v>
      </c>
      <c r="H96" s="48"/>
      <c r="I96" s="48">
        <f>SUM(I85:I95)</f>
        <v>0</v>
      </c>
      <c r="J96" s="48"/>
      <c r="K96" s="48">
        <f>SUM(K85:K95)</f>
        <v>0</v>
      </c>
      <c r="L96" s="49"/>
    </row>
    <row r="97" spans="1:12" s="1" customFormat="1" ht="20.100000000000001" customHeight="1">
      <c r="A97" s="4"/>
      <c r="B97" s="5"/>
      <c r="C97" s="6"/>
      <c r="D97" s="7"/>
      <c r="E97" s="8"/>
      <c r="F97" s="9"/>
      <c r="G97" s="10"/>
      <c r="H97" s="11"/>
      <c r="I97" s="10"/>
      <c r="J97" s="10"/>
      <c r="K97" s="10"/>
      <c r="L97" s="12"/>
    </row>
    <row r="98" spans="1:12" s="1" customFormat="1" ht="20.25" customHeight="1">
      <c r="A98" s="39" t="s">
        <v>96</v>
      </c>
      <c r="B98" s="14" t="s">
        <v>31</v>
      </c>
      <c r="C98" s="15"/>
      <c r="D98" s="16"/>
      <c r="E98" s="17"/>
      <c r="F98" s="18"/>
      <c r="G98" s="18"/>
      <c r="H98" s="18"/>
      <c r="I98" s="18"/>
      <c r="J98" s="18"/>
      <c r="K98" s="18"/>
      <c r="L98" s="19"/>
    </row>
    <row r="99" spans="1:12" s="1" customFormat="1" ht="20.25" customHeight="1">
      <c r="A99" s="39"/>
      <c r="B99" s="15" t="s">
        <v>31</v>
      </c>
      <c r="C99" s="15" t="s">
        <v>116</v>
      </c>
      <c r="D99" s="7" t="s">
        <v>26</v>
      </c>
      <c r="E99" s="17">
        <v>7</v>
      </c>
      <c r="F99" s="9"/>
      <c r="G99" s="10">
        <f>F99*E99</f>
        <v>0</v>
      </c>
      <c r="H99" s="11"/>
      <c r="I99" s="10">
        <f>H99*E99</f>
        <v>0</v>
      </c>
      <c r="J99" s="10">
        <f t="shared" ref="J99" si="42">H99+F99</f>
        <v>0</v>
      </c>
      <c r="K99" s="10">
        <f>J99*E99</f>
        <v>0</v>
      </c>
      <c r="L99" s="19"/>
    </row>
    <row r="100" spans="1:12" s="1" customFormat="1" ht="20.25" customHeight="1">
      <c r="A100" s="39"/>
      <c r="B100" s="15" t="s">
        <v>31</v>
      </c>
      <c r="C100" s="15" t="s">
        <v>117</v>
      </c>
      <c r="D100" s="7" t="s">
        <v>26</v>
      </c>
      <c r="E100" s="17">
        <v>113</v>
      </c>
      <c r="F100" s="9"/>
      <c r="G100" s="10">
        <f>F100*E100</f>
        <v>0</v>
      </c>
      <c r="H100" s="11"/>
      <c r="I100" s="10">
        <f>H100*E100</f>
        <v>0</v>
      </c>
      <c r="J100" s="10">
        <f t="shared" ref="J100:J101" si="43">H100+F100</f>
        <v>0</v>
      </c>
      <c r="K100" s="10">
        <f>J100*E100</f>
        <v>0</v>
      </c>
      <c r="L100" s="19"/>
    </row>
    <row r="101" spans="1:12" s="1" customFormat="1" ht="20.25" customHeight="1">
      <c r="A101" s="39"/>
      <c r="B101" s="15" t="s">
        <v>31</v>
      </c>
      <c r="C101" s="15" t="s">
        <v>168</v>
      </c>
      <c r="D101" s="7" t="s">
        <v>34</v>
      </c>
      <c r="E101" s="17">
        <v>25</v>
      </c>
      <c r="F101" s="9"/>
      <c r="G101" s="10">
        <f>F101*E101</f>
        <v>0</v>
      </c>
      <c r="H101" s="11"/>
      <c r="I101" s="10">
        <f>H101*E101</f>
        <v>0</v>
      </c>
      <c r="J101" s="10">
        <f t="shared" si="43"/>
        <v>0</v>
      </c>
      <c r="K101" s="10">
        <f>J101*E101</f>
        <v>0</v>
      </c>
      <c r="L101" s="19"/>
    </row>
    <row r="102" spans="1:12" s="1" customFormat="1" ht="20.25" customHeight="1">
      <c r="A102" s="39"/>
      <c r="B102" s="15" t="s">
        <v>31</v>
      </c>
      <c r="C102" s="15" t="s">
        <v>202</v>
      </c>
      <c r="D102" s="7" t="s">
        <v>42</v>
      </c>
      <c r="E102" s="17">
        <v>1</v>
      </c>
      <c r="F102" s="9"/>
      <c r="G102" s="10">
        <f>F102*E102</f>
        <v>0</v>
      </c>
      <c r="H102" s="11"/>
      <c r="I102" s="10">
        <f>H102*E102</f>
        <v>0</v>
      </c>
      <c r="J102" s="10">
        <f t="shared" ref="J102" si="44">H102+F102</f>
        <v>0</v>
      </c>
      <c r="K102" s="10">
        <f>J102*E102</f>
        <v>0</v>
      </c>
      <c r="L102" s="19"/>
    </row>
    <row r="103" spans="1:12" s="1" customFormat="1" ht="20.100000000000001" customHeight="1">
      <c r="A103" s="4"/>
      <c r="B103" s="5"/>
      <c r="C103" s="6"/>
      <c r="D103" s="11"/>
      <c r="E103" s="21"/>
      <c r="F103" s="9"/>
      <c r="G103" s="10"/>
      <c r="H103" s="11"/>
      <c r="I103" s="10"/>
      <c r="J103" s="10"/>
      <c r="K103" s="10"/>
      <c r="L103" s="12"/>
    </row>
    <row r="104" spans="1:12" s="50" customFormat="1" ht="20.100000000000001" customHeight="1">
      <c r="A104" s="43"/>
      <c r="B104" s="44" t="s">
        <v>28</v>
      </c>
      <c r="C104" s="45"/>
      <c r="D104" s="46"/>
      <c r="E104" s="47"/>
      <c r="F104" s="48"/>
      <c r="G104" s="48">
        <f>SUM(G99:G103)</f>
        <v>0</v>
      </c>
      <c r="H104" s="48"/>
      <c r="I104" s="48">
        <f>SUM(I99:I103)</f>
        <v>0</v>
      </c>
      <c r="J104" s="48"/>
      <c r="K104" s="48">
        <f>SUM(K99:K103)</f>
        <v>0</v>
      </c>
      <c r="L104" s="49"/>
    </row>
    <row r="105" spans="1:12" s="29" customFormat="1" ht="20.100000000000001" customHeight="1">
      <c r="A105" s="4"/>
      <c r="B105" s="33"/>
      <c r="C105" s="31"/>
      <c r="D105" s="34"/>
      <c r="E105" s="35"/>
      <c r="F105" s="54"/>
      <c r="G105" s="36"/>
      <c r="H105" s="36"/>
      <c r="I105" s="36"/>
      <c r="J105" s="36"/>
      <c r="K105" s="36"/>
      <c r="L105" s="37"/>
    </row>
    <row r="106" spans="1:12" s="29" customFormat="1" ht="20.100000000000001" customHeight="1">
      <c r="A106" s="4"/>
      <c r="B106" s="33"/>
      <c r="C106" s="31"/>
      <c r="D106" s="34"/>
      <c r="E106" s="35"/>
      <c r="F106" s="36"/>
      <c r="G106" s="36"/>
      <c r="H106" s="36"/>
      <c r="I106" s="36"/>
      <c r="J106" s="36"/>
      <c r="K106" s="36"/>
      <c r="L106" s="37"/>
    </row>
    <row r="107" spans="1:12" s="29" customFormat="1" ht="20.100000000000001" customHeight="1">
      <c r="A107" s="22"/>
      <c r="B107" s="23" t="s">
        <v>10</v>
      </c>
      <c r="C107" s="24"/>
      <c r="D107" s="25"/>
      <c r="E107" s="26"/>
      <c r="F107" s="27"/>
      <c r="G107" s="27">
        <f>G104+G96+G82+G52</f>
        <v>0</v>
      </c>
      <c r="H107" s="27"/>
      <c r="I107" s="27">
        <f t="shared" ref="I107:K107" si="45">I104+I96+I82+I52</f>
        <v>0</v>
      </c>
      <c r="J107" s="27"/>
      <c r="K107" s="27">
        <f t="shared" si="45"/>
        <v>0</v>
      </c>
      <c r="L107" s="28"/>
    </row>
    <row r="108" spans="1:12" s="29" customFormat="1" ht="20.100000000000001" customHeight="1">
      <c r="A108" s="4"/>
      <c r="B108" s="33"/>
      <c r="C108" s="31"/>
      <c r="D108" s="34"/>
      <c r="E108" s="35"/>
      <c r="F108" s="54"/>
      <c r="G108" s="36"/>
      <c r="H108" s="36"/>
      <c r="I108" s="36"/>
      <c r="J108" s="36"/>
      <c r="K108" s="36"/>
      <c r="L108" s="37"/>
    </row>
    <row r="109" spans="1:12" s="1" customFormat="1" ht="20.25" customHeight="1">
      <c r="A109" s="38">
        <v>4</v>
      </c>
      <c r="B109" s="13" t="s">
        <v>33</v>
      </c>
      <c r="C109" s="15"/>
      <c r="D109" s="16"/>
      <c r="E109" s="17"/>
      <c r="F109" s="18"/>
      <c r="G109" s="18"/>
      <c r="H109" s="18"/>
      <c r="I109" s="18"/>
      <c r="J109" s="18"/>
      <c r="K109" s="18"/>
      <c r="L109" s="19"/>
    </row>
    <row r="110" spans="1:12" s="1" customFormat="1" ht="20.25" customHeight="1">
      <c r="A110" s="39" t="s">
        <v>98</v>
      </c>
      <c r="B110" s="14" t="s">
        <v>22</v>
      </c>
      <c r="C110" s="15"/>
      <c r="D110" s="16"/>
      <c r="E110" s="17"/>
      <c r="F110" s="18"/>
      <c r="G110" s="18"/>
      <c r="H110" s="18"/>
      <c r="I110" s="18"/>
      <c r="J110" s="18"/>
      <c r="K110" s="18"/>
      <c r="L110" s="19"/>
    </row>
    <row r="111" spans="1:12" s="1" customFormat="1" ht="20.100000000000001" customHeight="1">
      <c r="A111" s="4"/>
      <c r="B111" s="5" t="s">
        <v>113</v>
      </c>
      <c r="C111" s="6" t="s">
        <v>118</v>
      </c>
      <c r="D111" s="7" t="s">
        <v>24</v>
      </c>
      <c r="E111" s="8">
        <v>116.589</v>
      </c>
      <c r="F111" s="9"/>
      <c r="G111" s="10">
        <f>F111*E111</f>
        <v>0</v>
      </c>
      <c r="H111" s="11"/>
      <c r="I111" s="10">
        <f>H111*E111</f>
        <v>0</v>
      </c>
      <c r="J111" s="10">
        <f>H111+F111</f>
        <v>0</v>
      </c>
      <c r="K111" s="10">
        <f>J111*E111</f>
        <v>0</v>
      </c>
      <c r="L111" s="12"/>
    </row>
    <row r="112" spans="1:12" s="1" customFormat="1" ht="20.100000000000001" customHeight="1">
      <c r="A112" s="4"/>
      <c r="B112" s="5" t="s">
        <v>114</v>
      </c>
      <c r="C112" s="6"/>
      <c r="D112" s="7" t="s">
        <v>24</v>
      </c>
      <c r="E112" s="8">
        <v>105.99</v>
      </c>
      <c r="F112" s="9"/>
      <c r="G112" s="10">
        <f>F112*E112</f>
        <v>0</v>
      </c>
      <c r="H112" s="11"/>
      <c r="I112" s="10">
        <f>H112*E112</f>
        <v>0</v>
      </c>
      <c r="J112" s="10">
        <f>H112+F112</f>
        <v>0</v>
      </c>
      <c r="K112" s="10">
        <f>J112*E112</f>
        <v>0</v>
      </c>
      <c r="L112" s="12"/>
    </row>
    <row r="113" spans="1:12" s="1" customFormat="1" ht="20.100000000000001" customHeight="1">
      <c r="A113" s="4"/>
      <c r="B113" s="5" t="s">
        <v>119</v>
      </c>
      <c r="C113" s="6"/>
      <c r="D113" s="7" t="s">
        <v>24</v>
      </c>
      <c r="E113" s="8">
        <v>105.99</v>
      </c>
      <c r="F113" s="9"/>
      <c r="G113" s="10">
        <f>F113*E113</f>
        <v>0</v>
      </c>
      <c r="H113" s="11"/>
      <c r="I113" s="10">
        <f>H113*E113</f>
        <v>0</v>
      </c>
      <c r="J113" s="10">
        <f>H113+F113</f>
        <v>0</v>
      </c>
      <c r="K113" s="10">
        <f>J113*E113</f>
        <v>0</v>
      </c>
      <c r="L113" s="12"/>
    </row>
    <row r="114" spans="1:12" s="1" customFormat="1" ht="20.100000000000001" customHeight="1">
      <c r="A114" s="4"/>
      <c r="B114" s="5"/>
      <c r="C114" s="6"/>
      <c r="D114" s="11"/>
      <c r="E114" s="21"/>
      <c r="F114" s="9"/>
      <c r="G114" s="10"/>
      <c r="H114" s="11"/>
      <c r="I114" s="10"/>
      <c r="J114" s="10"/>
      <c r="K114" s="10"/>
      <c r="L114" s="12"/>
    </row>
    <row r="115" spans="1:12" s="50" customFormat="1" ht="20.100000000000001" customHeight="1">
      <c r="A115" s="43"/>
      <c r="B115" s="44" t="s">
        <v>28</v>
      </c>
      <c r="C115" s="45"/>
      <c r="D115" s="46"/>
      <c r="E115" s="47"/>
      <c r="F115" s="48"/>
      <c r="G115" s="48">
        <f>SUM(G111:G114)</f>
        <v>0</v>
      </c>
      <c r="H115" s="48"/>
      <c r="I115" s="48">
        <f>SUM(I111:I114)</f>
        <v>0</v>
      </c>
      <c r="J115" s="48"/>
      <c r="K115" s="48">
        <f>SUM(K111:K114)</f>
        <v>0</v>
      </c>
      <c r="L115" s="49"/>
    </row>
    <row r="116" spans="1:12" s="1" customFormat="1" ht="20.100000000000001" customHeight="1">
      <c r="A116" s="4"/>
      <c r="B116" s="5"/>
      <c r="C116" s="6"/>
      <c r="D116" s="7"/>
      <c r="E116" s="8"/>
      <c r="F116" s="9"/>
      <c r="G116" s="10"/>
      <c r="H116" s="11"/>
      <c r="I116" s="10"/>
      <c r="J116" s="10"/>
      <c r="K116" s="10"/>
      <c r="L116" s="12"/>
    </row>
    <row r="117" spans="1:12" s="1" customFormat="1" ht="20.25" customHeight="1">
      <c r="A117" s="39" t="s">
        <v>99</v>
      </c>
      <c r="B117" s="14" t="s">
        <v>27</v>
      </c>
      <c r="C117" s="15"/>
      <c r="D117" s="16"/>
      <c r="E117" s="17"/>
      <c r="F117" s="18"/>
      <c r="G117" s="18"/>
      <c r="H117" s="18"/>
      <c r="I117" s="18"/>
      <c r="J117" s="18"/>
      <c r="K117" s="18"/>
      <c r="L117" s="19"/>
    </row>
    <row r="118" spans="1:12" s="1" customFormat="1" ht="20.100000000000001" customHeight="1">
      <c r="A118" s="4"/>
      <c r="B118" s="5" t="s">
        <v>81</v>
      </c>
      <c r="C118" s="15" t="s">
        <v>82</v>
      </c>
      <c r="D118" s="7" t="s">
        <v>50</v>
      </c>
      <c r="E118" s="8">
        <v>140.34999999999997</v>
      </c>
      <c r="F118" s="9"/>
      <c r="G118" s="10">
        <f t="shared" ref="G118:G142" si="46">F118*E118</f>
        <v>0</v>
      </c>
      <c r="H118" s="11"/>
      <c r="I118" s="10">
        <f t="shared" ref="I118:I142" si="47">H118*E118</f>
        <v>0</v>
      </c>
      <c r="J118" s="10">
        <f t="shared" ref="J118:J127" si="48">H118+F118</f>
        <v>0</v>
      </c>
      <c r="K118" s="10">
        <f t="shared" ref="K118:K142" si="49">J118*E118</f>
        <v>0</v>
      </c>
      <c r="L118" s="12"/>
    </row>
    <row r="119" spans="1:12" s="42" customFormat="1" ht="20.100000000000001" customHeight="1">
      <c r="A119" s="40"/>
      <c r="B119" s="5" t="s">
        <v>51</v>
      </c>
      <c r="C119" s="6" t="s">
        <v>70</v>
      </c>
      <c r="D119" s="7" t="s">
        <v>24</v>
      </c>
      <c r="E119" s="8">
        <v>154.38499999999996</v>
      </c>
      <c r="F119" s="41"/>
      <c r="G119" s="10">
        <f t="shared" si="46"/>
        <v>0</v>
      </c>
      <c r="H119" s="7"/>
      <c r="I119" s="10">
        <f t="shared" si="47"/>
        <v>0</v>
      </c>
      <c r="J119" s="10">
        <f t="shared" si="48"/>
        <v>0</v>
      </c>
      <c r="K119" s="10">
        <f t="shared" si="49"/>
        <v>0</v>
      </c>
      <c r="L119" s="12"/>
    </row>
    <row r="120" spans="1:12" s="42" customFormat="1" ht="20.100000000000001" customHeight="1">
      <c r="A120" s="40"/>
      <c r="B120" s="5" t="s">
        <v>44</v>
      </c>
      <c r="C120" s="15" t="s">
        <v>69</v>
      </c>
      <c r="D120" s="7" t="s">
        <v>24</v>
      </c>
      <c r="E120" s="8">
        <v>140.34999999999997</v>
      </c>
      <c r="F120" s="41"/>
      <c r="G120" s="10">
        <f t="shared" si="46"/>
        <v>0</v>
      </c>
      <c r="H120" s="7"/>
      <c r="I120" s="10">
        <f t="shared" si="47"/>
        <v>0</v>
      </c>
      <c r="J120" s="10">
        <f t="shared" si="48"/>
        <v>0</v>
      </c>
      <c r="K120" s="10">
        <f t="shared" si="49"/>
        <v>0</v>
      </c>
      <c r="L120" s="12"/>
    </row>
    <row r="121" spans="1:12" s="42" customFormat="1" ht="20.100000000000001" customHeight="1">
      <c r="A121" s="40"/>
      <c r="B121" s="5" t="s">
        <v>45</v>
      </c>
      <c r="C121" s="51" t="s">
        <v>71</v>
      </c>
      <c r="D121" s="7" t="s">
        <v>24</v>
      </c>
      <c r="E121" s="8">
        <v>122.15000000000002</v>
      </c>
      <c r="F121" s="41"/>
      <c r="G121" s="10">
        <f t="shared" si="46"/>
        <v>0</v>
      </c>
      <c r="H121" s="7"/>
      <c r="I121" s="10">
        <f t="shared" si="47"/>
        <v>0</v>
      </c>
      <c r="J121" s="10">
        <f t="shared" si="48"/>
        <v>0</v>
      </c>
      <c r="K121" s="10">
        <f t="shared" si="49"/>
        <v>0</v>
      </c>
      <c r="L121" s="12"/>
    </row>
    <row r="122" spans="1:12" s="42" customFormat="1" ht="20.100000000000001" customHeight="1">
      <c r="A122" s="40"/>
      <c r="B122" s="5" t="s">
        <v>46</v>
      </c>
      <c r="C122" s="15" t="s">
        <v>69</v>
      </c>
      <c r="D122" s="7" t="s">
        <v>24</v>
      </c>
      <c r="E122" s="8">
        <v>122.15000000000002</v>
      </c>
      <c r="F122" s="41"/>
      <c r="G122" s="10">
        <f t="shared" si="46"/>
        <v>0</v>
      </c>
      <c r="H122" s="7"/>
      <c r="I122" s="10">
        <f t="shared" si="47"/>
        <v>0</v>
      </c>
      <c r="J122" s="10">
        <f t="shared" si="48"/>
        <v>0</v>
      </c>
      <c r="K122" s="10">
        <f t="shared" si="49"/>
        <v>0</v>
      </c>
      <c r="L122" s="12"/>
    </row>
    <row r="123" spans="1:12" s="42" customFormat="1" ht="20.100000000000001" customHeight="1">
      <c r="A123" s="40"/>
      <c r="B123" s="5" t="s">
        <v>120</v>
      </c>
      <c r="C123" s="6" t="s">
        <v>70</v>
      </c>
      <c r="D123" s="7" t="s">
        <v>24</v>
      </c>
      <c r="E123" s="8">
        <v>20.02</v>
      </c>
      <c r="F123" s="41"/>
      <c r="G123" s="10">
        <f t="shared" si="46"/>
        <v>0</v>
      </c>
      <c r="H123" s="7"/>
      <c r="I123" s="10">
        <f t="shared" si="47"/>
        <v>0</v>
      </c>
      <c r="J123" s="10">
        <f t="shared" ref="J123:J124" si="50">H123+F123</f>
        <v>0</v>
      </c>
      <c r="K123" s="10">
        <f t="shared" si="49"/>
        <v>0</v>
      </c>
      <c r="L123" s="12"/>
    </row>
    <row r="124" spans="1:12" s="42" customFormat="1" ht="20.100000000000001" customHeight="1">
      <c r="A124" s="40"/>
      <c r="B124" s="5" t="s">
        <v>121</v>
      </c>
      <c r="C124" s="15" t="s">
        <v>69</v>
      </c>
      <c r="D124" s="7" t="s">
        <v>24</v>
      </c>
      <c r="E124" s="8">
        <v>18.2</v>
      </c>
      <c r="F124" s="41"/>
      <c r="G124" s="10">
        <f t="shared" si="46"/>
        <v>0</v>
      </c>
      <c r="H124" s="7"/>
      <c r="I124" s="10">
        <f t="shared" si="47"/>
        <v>0</v>
      </c>
      <c r="J124" s="10">
        <f t="shared" si="50"/>
        <v>0</v>
      </c>
      <c r="K124" s="10">
        <f t="shared" si="49"/>
        <v>0</v>
      </c>
      <c r="L124" s="12"/>
    </row>
    <row r="125" spans="1:12" s="42" customFormat="1" ht="20.100000000000001" customHeight="1">
      <c r="A125" s="40"/>
      <c r="B125" s="5" t="s">
        <v>79</v>
      </c>
      <c r="C125" s="15" t="s">
        <v>72</v>
      </c>
      <c r="D125" s="7" t="s">
        <v>24</v>
      </c>
      <c r="E125" s="8">
        <v>18.2</v>
      </c>
      <c r="F125" s="41"/>
      <c r="G125" s="10">
        <f t="shared" si="46"/>
        <v>0</v>
      </c>
      <c r="H125" s="7"/>
      <c r="I125" s="10">
        <f t="shared" si="47"/>
        <v>0</v>
      </c>
      <c r="J125" s="10">
        <f t="shared" ref="J125" si="51">H125+F125</f>
        <v>0</v>
      </c>
      <c r="K125" s="10">
        <f t="shared" si="49"/>
        <v>0</v>
      </c>
      <c r="L125" s="12"/>
    </row>
    <row r="126" spans="1:12" s="42" customFormat="1" ht="20.100000000000001" customHeight="1">
      <c r="A126" s="40"/>
      <c r="B126" s="5" t="s">
        <v>80</v>
      </c>
      <c r="C126" s="15" t="s">
        <v>74</v>
      </c>
      <c r="D126" s="7" t="s">
        <v>24</v>
      </c>
      <c r="E126" s="8">
        <v>18.2</v>
      </c>
      <c r="F126" s="9"/>
      <c r="G126" s="10">
        <f t="shared" si="46"/>
        <v>0</v>
      </c>
      <c r="H126" s="11"/>
      <c r="I126" s="10">
        <f t="shared" si="47"/>
        <v>0</v>
      </c>
      <c r="J126" s="10">
        <f t="shared" si="48"/>
        <v>0</v>
      </c>
      <c r="K126" s="10">
        <f t="shared" si="49"/>
        <v>0</v>
      </c>
      <c r="L126" s="12"/>
    </row>
    <row r="127" spans="1:12" s="42" customFormat="1" ht="20.100000000000001" customHeight="1">
      <c r="A127" s="40"/>
      <c r="B127" s="5" t="s">
        <v>127</v>
      </c>
      <c r="C127" s="15" t="s">
        <v>128</v>
      </c>
      <c r="D127" s="7" t="s">
        <v>34</v>
      </c>
      <c r="E127" s="8">
        <v>6.3999999999999995</v>
      </c>
      <c r="F127" s="41"/>
      <c r="G127" s="10">
        <f t="shared" si="46"/>
        <v>0</v>
      </c>
      <c r="H127" s="11"/>
      <c r="I127" s="10">
        <f t="shared" si="47"/>
        <v>0</v>
      </c>
      <c r="J127" s="10">
        <f t="shared" si="48"/>
        <v>0</v>
      </c>
      <c r="K127" s="10">
        <f t="shared" si="49"/>
        <v>0</v>
      </c>
      <c r="L127" s="12"/>
    </row>
    <row r="128" spans="1:12" s="42" customFormat="1" ht="20.100000000000001" customHeight="1">
      <c r="A128" s="40"/>
      <c r="B128" s="5" t="s">
        <v>80</v>
      </c>
      <c r="C128" s="15" t="s">
        <v>74</v>
      </c>
      <c r="D128" s="7" t="s">
        <v>34</v>
      </c>
      <c r="E128" s="8">
        <v>6.3999999999999995</v>
      </c>
      <c r="F128" s="9"/>
      <c r="G128" s="10">
        <f t="shared" si="46"/>
        <v>0</v>
      </c>
      <c r="H128" s="11"/>
      <c r="I128" s="10">
        <f t="shared" si="47"/>
        <v>0</v>
      </c>
      <c r="J128" s="10">
        <f t="shared" ref="J128" si="52">H128+F128</f>
        <v>0</v>
      </c>
      <c r="K128" s="10">
        <f t="shared" si="49"/>
        <v>0</v>
      </c>
      <c r="L128" s="12"/>
    </row>
    <row r="129" spans="1:12" s="42" customFormat="1" ht="20.100000000000001" customHeight="1">
      <c r="A129" s="40"/>
      <c r="B129" s="5" t="s">
        <v>49</v>
      </c>
      <c r="C129" s="15" t="s">
        <v>83</v>
      </c>
      <c r="D129" s="7" t="s">
        <v>54</v>
      </c>
      <c r="E129" s="8">
        <v>30.799999999999994</v>
      </c>
      <c r="F129" s="41"/>
      <c r="G129" s="10">
        <f t="shared" si="46"/>
        <v>0</v>
      </c>
      <c r="H129" s="7"/>
      <c r="I129" s="10">
        <f t="shared" si="47"/>
        <v>0</v>
      </c>
      <c r="J129" s="10">
        <f>H129+F129</f>
        <v>0</v>
      </c>
      <c r="K129" s="10">
        <f t="shared" si="49"/>
        <v>0</v>
      </c>
      <c r="L129" s="12"/>
    </row>
    <row r="130" spans="1:12" s="42" customFormat="1" ht="20.100000000000001" customHeight="1">
      <c r="A130" s="40"/>
      <c r="B130" s="5" t="s">
        <v>55</v>
      </c>
      <c r="C130" s="15" t="s">
        <v>74</v>
      </c>
      <c r="D130" s="7" t="s">
        <v>54</v>
      </c>
      <c r="E130" s="8">
        <v>30.799999999999994</v>
      </c>
      <c r="F130" s="9"/>
      <c r="G130" s="10">
        <f t="shared" si="46"/>
        <v>0</v>
      </c>
      <c r="H130" s="11"/>
      <c r="I130" s="10">
        <f t="shared" si="47"/>
        <v>0</v>
      </c>
      <c r="J130" s="10">
        <f>H130+F130</f>
        <v>0</v>
      </c>
      <c r="K130" s="10">
        <f t="shared" si="49"/>
        <v>0</v>
      </c>
      <c r="L130" s="12"/>
    </row>
    <row r="131" spans="1:12" s="42" customFormat="1" ht="20.100000000000001" customHeight="1">
      <c r="A131" s="40"/>
      <c r="B131" s="5" t="s">
        <v>122</v>
      </c>
      <c r="C131" s="15" t="s">
        <v>123</v>
      </c>
      <c r="D131" s="7" t="s">
        <v>47</v>
      </c>
      <c r="E131" s="8">
        <v>1</v>
      </c>
      <c r="F131" s="41"/>
      <c r="G131" s="10">
        <f t="shared" si="46"/>
        <v>0</v>
      </c>
      <c r="H131" s="7"/>
      <c r="I131" s="10">
        <f t="shared" si="47"/>
        <v>0</v>
      </c>
      <c r="J131" s="10">
        <f>H131+F131</f>
        <v>0</v>
      </c>
      <c r="K131" s="10">
        <f t="shared" si="49"/>
        <v>0</v>
      </c>
      <c r="L131" s="12"/>
    </row>
    <row r="132" spans="1:12" s="42" customFormat="1" ht="20.100000000000001" customHeight="1">
      <c r="A132" s="40"/>
      <c r="B132" s="5" t="s">
        <v>124</v>
      </c>
      <c r="C132" s="15" t="s">
        <v>125</v>
      </c>
      <c r="D132" s="7" t="s">
        <v>47</v>
      </c>
      <c r="E132" s="8">
        <v>1</v>
      </c>
      <c r="F132" s="41"/>
      <c r="G132" s="10">
        <f t="shared" si="46"/>
        <v>0</v>
      </c>
      <c r="H132" s="7"/>
      <c r="I132" s="10">
        <f t="shared" si="47"/>
        <v>0</v>
      </c>
      <c r="J132" s="10">
        <f>H132+F132</f>
        <v>0</v>
      </c>
      <c r="K132" s="10">
        <f t="shared" si="49"/>
        <v>0</v>
      </c>
      <c r="L132" s="12"/>
    </row>
    <row r="133" spans="1:12" s="1" customFormat="1" ht="20.100000000000001" customHeight="1">
      <c r="A133" s="4"/>
      <c r="B133" s="5" t="s">
        <v>138</v>
      </c>
      <c r="C133" s="6" t="s">
        <v>139</v>
      </c>
      <c r="D133" s="11" t="s">
        <v>131</v>
      </c>
      <c r="E133" s="21">
        <v>7.5</v>
      </c>
      <c r="F133" s="9"/>
      <c r="G133" s="10">
        <f t="shared" si="46"/>
        <v>0</v>
      </c>
      <c r="H133" s="11"/>
      <c r="I133" s="10">
        <f t="shared" si="47"/>
        <v>0</v>
      </c>
      <c r="J133" s="10">
        <f t="shared" ref="J133:J135" si="53">H133+F133</f>
        <v>0</v>
      </c>
      <c r="K133" s="10">
        <f t="shared" si="49"/>
        <v>0</v>
      </c>
      <c r="L133" s="12"/>
    </row>
    <row r="134" spans="1:12" s="1" customFormat="1" ht="20.100000000000001" customHeight="1">
      <c r="A134" s="4"/>
      <c r="B134" s="5" t="s">
        <v>140</v>
      </c>
      <c r="C134" s="6" t="s">
        <v>141</v>
      </c>
      <c r="D134" s="11" t="s">
        <v>131</v>
      </c>
      <c r="E134" s="21">
        <v>12</v>
      </c>
      <c r="F134" s="9"/>
      <c r="G134" s="10">
        <f t="shared" si="46"/>
        <v>0</v>
      </c>
      <c r="H134" s="11"/>
      <c r="I134" s="10">
        <f t="shared" si="47"/>
        <v>0</v>
      </c>
      <c r="J134" s="10">
        <f t="shared" si="53"/>
        <v>0</v>
      </c>
      <c r="K134" s="10">
        <f t="shared" si="49"/>
        <v>0</v>
      </c>
      <c r="L134" s="12"/>
    </row>
    <row r="135" spans="1:12" s="1" customFormat="1" ht="20.100000000000001" customHeight="1">
      <c r="A135" s="4"/>
      <c r="B135" s="5" t="s">
        <v>142</v>
      </c>
      <c r="C135" s="6" t="s">
        <v>143</v>
      </c>
      <c r="D135" s="11" t="s">
        <v>126</v>
      </c>
      <c r="E135" s="21">
        <v>48</v>
      </c>
      <c r="F135" s="9"/>
      <c r="G135" s="10">
        <f t="shared" si="46"/>
        <v>0</v>
      </c>
      <c r="H135" s="11"/>
      <c r="I135" s="10">
        <f t="shared" si="47"/>
        <v>0</v>
      </c>
      <c r="J135" s="10">
        <f t="shared" si="53"/>
        <v>0</v>
      </c>
      <c r="K135" s="10">
        <f t="shared" si="49"/>
        <v>0</v>
      </c>
      <c r="L135" s="12"/>
    </row>
    <row r="136" spans="1:12" s="1" customFormat="1" ht="20.100000000000001" customHeight="1">
      <c r="A136" s="4"/>
      <c r="B136" s="5" t="s">
        <v>129</v>
      </c>
      <c r="C136" s="6" t="s">
        <v>130</v>
      </c>
      <c r="D136" s="11" t="s">
        <v>131</v>
      </c>
      <c r="E136" s="21">
        <v>23.5</v>
      </c>
      <c r="F136" s="9"/>
      <c r="G136" s="10">
        <f t="shared" si="46"/>
        <v>0</v>
      </c>
      <c r="H136" s="11"/>
      <c r="I136" s="10">
        <f t="shared" si="47"/>
        <v>0</v>
      </c>
      <c r="J136" s="10">
        <f t="shared" ref="J136" si="54">H136+F136</f>
        <v>0</v>
      </c>
      <c r="K136" s="10">
        <f t="shared" si="49"/>
        <v>0</v>
      </c>
      <c r="L136" s="12"/>
    </row>
    <row r="137" spans="1:12" s="1" customFormat="1" ht="20.100000000000001" customHeight="1">
      <c r="A137" s="4"/>
      <c r="B137" s="5" t="s">
        <v>134</v>
      </c>
      <c r="C137" s="6" t="s">
        <v>135</v>
      </c>
      <c r="D137" s="11" t="s">
        <v>131</v>
      </c>
      <c r="E137" s="21">
        <v>23.5</v>
      </c>
      <c r="F137" s="9"/>
      <c r="G137" s="10">
        <f t="shared" si="46"/>
        <v>0</v>
      </c>
      <c r="H137" s="11"/>
      <c r="I137" s="10">
        <f t="shared" si="47"/>
        <v>0</v>
      </c>
      <c r="J137" s="10">
        <f>H137+F137</f>
        <v>0</v>
      </c>
      <c r="K137" s="10">
        <f t="shared" si="49"/>
        <v>0</v>
      </c>
      <c r="L137" s="12"/>
    </row>
    <row r="138" spans="1:12" s="1" customFormat="1" ht="20.100000000000001" customHeight="1">
      <c r="A138" s="4"/>
      <c r="B138" s="5" t="s">
        <v>132</v>
      </c>
      <c r="C138" s="6" t="s">
        <v>133</v>
      </c>
      <c r="D138" s="11" t="s">
        <v>126</v>
      </c>
      <c r="E138" s="21">
        <v>4.9000000000000004</v>
      </c>
      <c r="F138" s="9"/>
      <c r="G138" s="10">
        <f t="shared" si="46"/>
        <v>0</v>
      </c>
      <c r="H138" s="11"/>
      <c r="I138" s="10">
        <f t="shared" si="47"/>
        <v>0</v>
      </c>
      <c r="J138" s="10">
        <f t="shared" ref="J138:J140" si="55">H138+F138</f>
        <v>0</v>
      </c>
      <c r="K138" s="10">
        <f t="shared" si="49"/>
        <v>0</v>
      </c>
      <c r="L138" s="12"/>
    </row>
    <row r="139" spans="1:12" s="1" customFormat="1" ht="20.100000000000001" customHeight="1">
      <c r="A139" s="4"/>
      <c r="B139" s="5" t="s">
        <v>136</v>
      </c>
      <c r="C139" s="6" t="s">
        <v>135</v>
      </c>
      <c r="D139" s="11" t="s">
        <v>126</v>
      </c>
      <c r="E139" s="21">
        <v>4.9000000000000004</v>
      </c>
      <c r="F139" s="9"/>
      <c r="G139" s="10">
        <f t="shared" si="46"/>
        <v>0</v>
      </c>
      <c r="H139" s="11"/>
      <c r="I139" s="10">
        <f t="shared" si="47"/>
        <v>0</v>
      </c>
      <c r="J139" s="10">
        <f t="shared" si="55"/>
        <v>0</v>
      </c>
      <c r="K139" s="10">
        <f t="shared" si="49"/>
        <v>0</v>
      </c>
      <c r="L139" s="12"/>
    </row>
    <row r="140" spans="1:12" s="1" customFormat="1" ht="20.100000000000001" customHeight="1">
      <c r="A140" s="4"/>
      <c r="B140" s="5" t="s">
        <v>137</v>
      </c>
      <c r="C140" s="6" t="s">
        <v>144</v>
      </c>
      <c r="D140" s="11" t="s">
        <v>131</v>
      </c>
      <c r="E140" s="21">
        <v>17.399999999999999</v>
      </c>
      <c r="F140" s="9"/>
      <c r="G140" s="10">
        <f t="shared" si="46"/>
        <v>0</v>
      </c>
      <c r="H140" s="11"/>
      <c r="I140" s="10">
        <f t="shared" si="47"/>
        <v>0</v>
      </c>
      <c r="J140" s="10">
        <f t="shared" si="55"/>
        <v>0</v>
      </c>
      <c r="K140" s="10">
        <f t="shared" si="49"/>
        <v>0</v>
      </c>
      <c r="L140" s="12"/>
    </row>
    <row r="141" spans="1:12" s="42" customFormat="1" ht="20.100000000000001" customHeight="1">
      <c r="A141" s="40"/>
      <c r="B141" s="5" t="s">
        <v>45</v>
      </c>
      <c r="C141" s="51" t="s">
        <v>71</v>
      </c>
      <c r="D141" s="7" t="s">
        <v>24</v>
      </c>
      <c r="E141" s="8">
        <v>7.5</v>
      </c>
      <c r="F141" s="41"/>
      <c r="G141" s="10">
        <f t="shared" si="46"/>
        <v>0</v>
      </c>
      <c r="H141" s="7"/>
      <c r="I141" s="10">
        <f t="shared" si="47"/>
        <v>0</v>
      </c>
      <c r="J141" s="10">
        <f t="shared" ref="J141:J142" si="56">H141+F141</f>
        <v>0</v>
      </c>
      <c r="K141" s="10">
        <f t="shared" si="49"/>
        <v>0</v>
      </c>
      <c r="L141" s="12"/>
    </row>
    <row r="142" spans="1:12" s="42" customFormat="1" ht="20.100000000000001" customHeight="1">
      <c r="A142" s="40"/>
      <c r="B142" s="5" t="s">
        <v>46</v>
      </c>
      <c r="C142" s="15" t="s">
        <v>69</v>
      </c>
      <c r="D142" s="7" t="s">
        <v>24</v>
      </c>
      <c r="E142" s="8">
        <v>7.5</v>
      </c>
      <c r="F142" s="41"/>
      <c r="G142" s="10">
        <f t="shared" si="46"/>
        <v>0</v>
      </c>
      <c r="H142" s="7"/>
      <c r="I142" s="10">
        <f t="shared" si="47"/>
        <v>0</v>
      </c>
      <c r="J142" s="10">
        <f t="shared" si="56"/>
        <v>0</v>
      </c>
      <c r="K142" s="10">
        <f t="shared" si="49"/>
        <v>0</v>
      </c>
      <c r="L142" s="12"/>
    </row>
    <row r="143" spans="1:12" s="1" customFormat="1" ht="20.100000000000001" customHeight="1">
      <c r="A143" s="4"/>
      <c r="B143" s="5"/>
      <c r="C143" s="6"/>
      <c r="D143" s="11"/>
      <c r="E143" s="21"/>
      <c r="F143" s="9"/>
      <c r="G143" s="10"/>
      <c r="H143" s="11"/>
      <c r="I143" s="10"/>
      <c r="J143" s="10"/>
      <c r="K143" s="10"/>
      <c r="L143" s="12"/>
    </row>
    <row r="144" spans="1:12" s="50" customFormat="1" ht="20.100000000000001" customHeight="1">
      <c r="A144" s="43"/>
      <c r="B144" s="44" t="s">
        <v>28</v>
      </c>
      <c r="C144" s="45"/>
      <c r="D144" s="46"/>
      <c r="E144" s="47"/>
      <c r="F144" s="48"/>
      <c r="G144" s="48">
        <f>SUM(G118:G143)</f>
        <v>0</v>
      </c>
      <c r="H144" s="48"/>
      <c r="I144" s="48">
        <f>SUM(I118:I143)</f>
        <v>0</v>
      </c>
      <c r="J144" s="48"/>
      <c r="K144" s="48">
        <f>SUM(K118:K143)</f>
        <v>0</v>
      </c>
      <c r="L144" s="49"/>
    </row>
    <row r="145" spans="1:12" s="1" customFormat="1" ht="20.100000000000001" customHeight="1">
      <c r="A145" s="4"/>
      <c r="B145" s="5"/>
      <c r="C145" s="6"/>
      <c r="D145" s="7"/>
      <c r="E145" s="8"/>
      <c r="F145" s="9"/>
      <c r="G145" s="10"/>
      <c r="H145" s="11"/>
      <c r="I145" s="10"/>
      <c r="J145" s="10"/>
      <c r="K145" s="10"/>
      <c r="L145" s="12"/>
    </row>
    <row r="146" spans="1:12" s="1" customFormat="1" ht="20.25" customHeight="1">
      <c r="A146" s="39" t="s">
        <v>100</v>
      </c>
      <c r="B146" s="14" t="s">
        <v>23</v>
      </c>
      <c r="C146" s="15"/>
      <c r="D146" s="16"/>
      <c r="E146" s="17"/>
      <c r="F146" s="18"/>
      <c r="G146" s="18"/>
      <c r="H146" s="18"/>
      <c r="I146" s="18"/>
      <c r="J146" s="18"/>
      <c r="K146" s="18"/>
      <c r="L146" s="19"/>
    </row>
    <row r="147" spans="1:12" s="1" customFormat="1" ht="20.100000000000001" customHeight="1">
      <c r="A147" s="53"/>
      <c r="B147" s="5" t="s">
        <v>67</v>
      </c>
      <c r="C147" s="6" t="s">
        <v>78</v>
      </c>
      <c r="D147" s="7" t="s">
        <v>24</v>
      </c>
      <c r="E147" s="8">
        <v>62.59</v>
      </c>
      <c r="F147" s="9"/>
      <c r="G147" s="10">
        <f t="shared" ref="G147:G153" si="57">F147*E147</f>
        <v>0</v>
      </c>
      <c r="H147" s="11"/>
      <c r="I147" s="10">
        <f t="shared" ref="I147:I153" si="58">H147*E147</f>
        <v>0</v>
      </c>
      <c r="J147" s="10">
        <f t="shared" ref="J147:J148" si="59">H147+F147</f>
        <v>0</v>
      </c>
      <c r="K147" s="10">
        <f t="shared" ref="K147:K153" si="60">J147*E147</f>
        <v>0</v>
      </c>
      <c r="L147" s="12"/>
    </row>
    <row r="148" spans="1:12" s="1" customFormat="1" ht="20.100000000000001" customHeight="1">
      <c r="A148" s="53"/>
      <c r="B148" s="5" t="s">
        <v>41</v>
      </c>
      <c r="C148" s="6" t="s">
        <v>77</v>
      </c>
      <c r="D148" s="7" t="s">
        <v>38</v>
      </c>
      <c r="E148" s="8">
        <v>62.59</v>
      </c>
      <c r="F148" s="9"/>
      <c r="G148" s="10">
        <f t="shared" si="57"/>
        <v>0</v>
      </c>
      <c r="H148" s="11"/>
      <c r="I148" s="10">
        <f t="shared" si="58"/>
        <v>0</v>
      </c>
      <c r="J148" s="10">
        <f t="shared" si="59"/>
        <v>0</v>
      </c>
      <c r="K148" s="10">
        <f t="shared" si="60"/>
        <v>0</v>
      </c>
      <c r="L148" s="12"/>
    </row>
    <row r="149" spans="1:12" s="1" customFormat="1" ht="20.100000000000001" customHeight="1">
      <c r="A149" s="52"/>
      <c r="B149" s="5" t="s">
        <v>36</v>
      </c>
      <c r="C149" s="6" t="s">
        <v>145</v>
      </c>
      <c r="D149" s="7" t="s">
        <v>38</v>
      </c>
      <c r="E149" s="8">
        <v>34.084999999999994</v>
      </c>
      <c r="F149" s="9"/>
      <c r="G149" s="10">
        <f t="shared" si="57"/>
        <v>0</v>
      </c>
      <c r="H149" s="11"/>
      <c r="I149" s="10">
        <f t="shared" si="58"/>
        <v>0</v>
      </c>
      <c r="J149" s="10">
        <f t="shared" ref="J149:J152" si="61">H149+F149</f>
        <v>0</v>
      </c>
      <c r="K149" s="10">
        <f t="shared" si="60"/>
        <v>0</v>
      </c>
      <c r="L149" s="12"/>
    </row>
    <row r="150" spans="1:12" s="1" customFormat="1" ht="20.100000000000001" customHeight="1">
      <c r="A150" s="52"/>
      <c r="B150" s="5" t="s">
        <v>37</v>
      </c>
      <c r="C150" s="6" t="s">
        <v>205</v>
      </c>
      <c r="D150" s="7" t="s">
        <v>38</v>
      </c>
      <c r="E150" s="8">
        <v>34.084999999999994</v>
      </c>
      <c r="F150" s="9"/>
      <c r="G150" s="10">
        <f t="shared" si="57"/>
        <v>0</v>
      </c>
      <c r="H150" s="11"/>
      <c r="I150" s="10">
        <f t="shared" si="58"/>
        <v>0</v>
      </c>
      <c r="J150" s="10">
        <f t="shared" si="61"/>
        <v>0</v>
      </c>
      <c r="K150" s="10">
        <f t="shared" si="60"/>
        <v>0</v>
      </c>
      <c r="L150" s="12"/>
    </row>
    <row r="151" spans="1:12" s="1" customFormat="1" ht="20.100000000000001" customHeight="1">
      <c r="A151" s="53"/>
      <c r="B151" s="5" t="s">
        <v>39</v>
      </c>
      <c r="C151" s="6" t="s">
        <v>76</v>
      </c>
      <c r="D151" s="7" t="s">
        <v>38</v>
      </c>
      <c r="E151" s="8">
        <v>105.99</v>
      </c>
      <c r="F151" s="9"/>
      <c r="G151" s="10">
        <f t="shared" si="57"/>
        <v>0</v>
      </c>
      <c r="H151" s="11"/>
      <c r="I151" s="10">
        <f t="shared" si="58"/>
        <v>0</v>
      </c>
      <c r="J151" s="10">
        <f t="shared" si="61"/>
        <v>0</v>
      </c>
      <c r="K151" s="10">
        <f t="shared" si="60"/>
        <v>0</v>
      </c>
      <c r="L151" s="12"/>
    </row>
    <row r="152" spans="1:12" s="1" customFormat="1" ht="20.100000000000001" customHeight="1">
      <c r="A152" s="53"/>
      <c r="B152" s="5" t="s">
        <v>40</v>
      </c>
      <c r="C152" s="6" t="s">
        <v>130</v>
      </c>
      <c r="D152" s="7" t="s">
        <v>34</v>
      </c>
      <c r="E152" s="8">
        <v>276.60000000000002</v>
      </c>
      <c r="F152" s="9"/>
      <c r="G152" s="10">
        <f t="shared" si="57"/>
        <v>0</v>
      </c>
      <c r="H152" s="11"/>
      <c r="I152" s="10">
        <f t="shared" si="58"/>
        <v>0</v>
      </c>
      <c r="J152" s="10">
        <f t="shared" si="61"/>
        <v>0</v>
      </c>
      <c r="K152" s="10">
        <f t="shared" si="60"/>
        <v>0</v>
      </c>
      <c r="L152" s="12"/>
    </row>
    <row r="153" spans="1:12" s="1" customFormat="1" ht="20.100000000000001" customHeight="1">
      <c r="A153" s="53"/>
      <c r="B153" s="5" t="s">
        <v>169</v>
      </c>
      <c r="C153" s="6" t="s">
        <v>205</v>
      </c>
      <c r="D153" s="7" t="s">
        <v>34</v>
      </c>
      <c r="E153" s="8">
        <v>276.60000000000002</v>
      </c>
      <c r="F153" s="9"/>
      <c r="G153" s="10">
        <f t="shared" si="57"/>
        <v>0</v>
      </c>
      <c r="H153" s="11"/>
      <c r="I153" s="10">
        <f t="shared" si="58"/>
        <v>0</v>
      </c>
      <c r="J153" s="10">
        <f t="shared" ref="J153" si="62">H153+F153</f>
        <v>0</v>
      </c>
      <c r="K153" s="10">
        <f t="shared" si="60"/>
        <v>0</v>
      </c>
      <c r="L153" s="12"/>
    </row>
    <row r="154" spans="1:12" s="1" customFormat="1" ht="20.100000000000001" customHeight="1">
      <c r="A154" s="4"/>
      <c r="B154" s="5"/>
      <c r="C154" s="6"/>
      <c r="D154" s="11"/>
      <c r="E154" s="21"/>
      <c r="F154" s="9"/>
      <c r="G154" s="10"/>
      <c r="H154" s="11"/>
      <c r="I154" s="10"/>
      <c r="J154" s="10"/>
      <c r="K154" s="10"/>
      <c r="L154" s="12"/>
    </row>
    <row r="155" spans="1:12" s="50" customFormat="1" ht="20.100000000000001" customHeight="1">
      <c r="A155" s="43"/>
      <c r="B155" s="44" t="s">
        <v>28</v>
      </c>
      <c r="C155" s="45"/>
      <c r="D155" s="46"/>
      <c r="E155" s="47"/>
      <c r="F155" s="48"/>
      <c r="G155" s="48">
        <f>SUM(G147:G154)</f>
        <v>0</v>
      </c>
      <c r="H155" s="48"/>
      <c r="I155" s="48">
        <f>SUM(I147:I154)</f>
        <v>0</v>
      </c>
      <c r="J155" s="48"/>
      <c r="K155" s="48">
        <f>SUM(K147:K154)</f>
        <v>0</v>
      </c>
      <c r="L155" s="49"/>
    </row>
    <row r="156" spans="1:12" s="1" customFormat="1" ht="20.100000000000001" customHeight="1">
      <c r="A156" s="4"/>
      <c r="B156" s="5"/>
      <c r="C156" s="6"/>
      <c r="D156" s="7"/>
      <c r="E156" s="8"/>
      <c r="F156" s="9"/>
      <c r="G156" s="10"/>
      <c r="H156" s="11"/>
      <c r="I156" s="10"/>
      <c r="J156" s="10"/>
      <c r="K156" s="10"/>
      <c r="L156" s="12"/>
    </row>
    <row r="157" spans="1:12" s="1" customFormat="1" ht="20.25" customHeight="1">
      <c r="A157" s="39" t="s">
        <v>101</v>
      </c>
      <c r="B157" s="14" t="s">
        <v>31</v>
      </c>
      <c r="C157" s="15"/>
      <c r="D157" s="16"/>
      <c r="E157" s="17"/>
      <c r="F157" s="18"/>
      <c r="G157" s="18"/>
      <c r="H157" s="18"/>
      <c r="I157" s="18"/>
      <c r="J157" s="18"/>
      <c r="K157" s="18"/>
      <c r="L157" s="19"/>
    </row>
    <row r="158" spans="1:12" s="1" customFormat="1" ht="20.25" customHeight="1">
      <c r="A158" s="39"/>
      <c r="B158" s="15" t="s">
        <v>170</v>
      </c>
      <c r="C158" s="15"/>
      <c r="D158" s="7" t="s">
        <v>34</v>
      </c>
      <c r="E158" s="17">
        <v>56.1</v>
      </c>
      <c r="F158" s="9"/>
      <c r="G158" s="10">
        <f>F158*E158</f>
        <v>0</v>
      </c>
      <c r="H158" s="11"/>
      <c r="I158" s="10">
        <f>H158*E158</f>
        <v>0</v>
      </c>
      <c r="J158" s="10">
        <f t="shared" ref="J158" si="63">H158+F158</f>
        <v>0</v>
      </c>
      <c r="K158" s="10">
        <f>J158*E158</f>
        <v>0</v>
      </c>
      <c r="L158" s="19"/>
    </row>
    <row r="159" spans="1:12" s="1" customFormat="1" ht="20.100000000000001" customHeight="1">
      <c r="A159" s="4"/>
      <c r="B159" s="5"/>
      <c r="C159" s="6"/>
      <c r="D159" s="11"/>
      <c r="E159" s="21"/>
      <c r="F159" s="9"/>
      <c r="G159" s="10"/>
      <c r="H159" s="11"/>
      <c r="I159" s="10"/>
      <c r="J159" s="10"/>
      <c r="K159" s="10"/>
      <c r="L159" s="12"/>
    </row>
    <row r="160" spans="1:12" s="50" customFormat="1" ht="20.100000000000001" customHeight="1">
      <c r="A160" s="43"/>
      <c r="B160" s="44" t="s">
        <v>28</v>
      </c>
      <c r="C160" s="45"/>
      <c r="D160" s="46"/>
      <c r="E160" s="47"/>
      <c r="F160" s="48"/>
      <c r="G160" s="48">
        <f>SUM(G158:G159)</f>
        <v>0</v>
      </c>
      <c r="H160" s="48"/>
      <c r="I160" s="48">
        <f>SUM(I158:I159)</f>
        <v>0</v>
      </c>
      <c r="J160" s="48"/>
      <c r="K160" s="48">
        <f>SUM(K158:K159)</f>
        <v>0</v>
      </c>
      <c r="L160" s="49"/>
    </row>
    <row r="161" spans="1:12" s="29" customFormat="1" ht="20.100000000000001" customHeight="1">
      <c r="A161" s="4"/>
      <c r="B161" s="33"/>
      <c r="C161" s="31"/>
      <c r="D161" s="34"/>
      <c r="E161" s="35"/>
      <c r="F161" s="54"/>
      <c r="G161" s="36"/>
      <c r="H161" s="36"/>
      <c r="I161" s="36"/>
      <c r="J161" s="36"/>
      <c r="K161" s="36"/>
      <c r="L161" s="37"/>
    </row>
    <row r="162" spans="1:12" s="1" customFormat="1" ht="20.25" customHeight="1">
      <c r="A162" s="39" t="s">
        <v>102</v>
      </c>
      <c r="B162" s="14" t="s">
        <v>43</v>
      </c>
      <c r="C162" s="15"/>
      <c r="D162" s="16"/>
      <c r="E162" s="17"/>
      <c r="F162" s="18"/>
      <c r="G162" s="18"/>
      <c r="H162" s="18"/>
      <c r="I162" s="18"/>
      <c r="J162" s="18"/>
      <c r="K162" s="18"/>
      <c r="L162" s="19"/>
    </row>
    <row r="163" spans="1:12" s="1" customFormat="1" ht="20.100000000000001" customHeight="1">
      <c r="A163" s="4"/>
      <c r="B163" s="5" t="s">
        <v>65</v>
      </c>
      <c r="C163" s="6" t="s">
        <v>171</v>
      </c>
      <c r="D163" s="7" t="s">
        <v>62</v>
      </c>
      <c r="E163" s="21">
        <v>11</v>
      </c>
      <c r="F163" s="9"/>
      <c r="G163" s="10">
        <f>F163*E163</f>
        <v>0</v>
      </c>
      <c r="H163" s="11"/>
      <c r="I163" s="10">
        <f>H163*E163</f>
        <v>0</v>
      </c>
      <c r="J163" s="10">
        <f t="shared" ref="J163" si="64">H163+F163</f>
        <v>0</v>
      </c>
      <c r="K163" s="10">
        <f>J163*E163</f>
        <v>0</v>
      </c>
      <c r="L163" s="12"/>
    </row>
    <row r="164" spans="1:12" s="1" customFormat="1" ht="20.25" customHeight="1">
      <c r="A164" s="39"/>
      <c r="B164" s="15" t="s">
        <v>64</v>
      </c>
      <c r="C164" s="15" t="s">
        <v>63</v>
      </c>
      <c r="D164" s="7" t="s">
        <v>62</v>
      </c>
      <c r="E164" s="17">
        <v>11</v>
      </c>
      <c r="F164" s="9"/>
      <c r="G164" s="10">
        <f>F164*E164</f>
        <v>0</v>
      </c>
      <c r="H164" s="11"/>
      <c r="I164" s="10">
        <f>H164*E164</f>
        <v>0</v>
      </c>
      <c r="J164" s="10">
        <f>H164+F164</f>
        <v>0</v>
      </c>
      <c r="K164" s="10">
        <f>J164*E164</f>
        <v>0</v>
      </c>
      <c r="L164" s="19"/>
    </row>
    <row r="165" spans="1:12" s="1" customFormat="1" ht="20.100000000000001" customHeight="1">
      <c r="A165" s="4"/>
      <c r="B165" s="5" t="s">
        <v>211</v>
      </c>
      <c r="C165" s="6" t="s">
        <v>213</v>
      </c>
      <c r="D165" s="7" t="s">
        <v>26</v>
      </c>
      <c r="E165" s="21">
        <v>6</v>
      </c>
      <c r="F165" s="9"/>
      <c r="G165" s="10">
        <f>F165*E165</f>
        <v>0</v>
      </c>
      <c r="H165" s="11"/>
      <c r="I165" s="10">
        <f>H165*E165</f>
        <v>0</v>
      </c>
      <c r="J165" s="10">
        <f t="shared" ref="J165" si="65">H165+F165</f>
        <v>0</v>
      </c>
      <c r="K165" s="10">
        <f>J165*E165</f>
        <v>0</v>
      </c>
      <c r="L165" s="12"/>
    </row>
    <row r="166" spans="1:12" s="1" customFormat="1" ht="20.25" customHeight="1">
      <c r="A166" s="39"/>
      <c r="B166" s="15" t="s">
        <v>212</v>
      </c>
      <c r="C166" s="15" t="s">
        <v>214</v>
      </c>
      <c r="D166" s="7" t="s">
        <v>26</v>
      </c>
      <c r="E166" s="17">
        <v>24</v>
      </c>
      <c r="F166" s="9"/>
      <c r="G166" s="10">
        <f>F166*E166</f>
        <v>0</v>
      </c>
      <c r="H166" s="11"/>
      <c r="I166" s="10">
        <f>H166*E166</f>
        <v>0</v>
      </c>
      <c r="J166" s="10">
        <f>H166+F166</f>
        <v>0</v>
      </c>
      <c r="K166" s="10">
        <f>J166*E166</f>
        <v>0</v>
      </c>
      <c r="L166" s="19"/>
    </row>
    <row r="167" spans="1:12" s="1" customFormat="1" ht="20.25" customHeight="1">
      <c r="A167" s="39"/>
      <c r="B167" s="55" t="s">
        <v>234</v>
      </c>
      <c r="C167" s="55" t="s">
        <v>241</v>
      </c>
      <c r="D167" s="56" t="s">
        <v>30</v>
      </c>
      <c r="E167" s="57">
        <v>1</v>
      </c>
      <c r="F167" s="9"/>
      <c r="G167" s="10">
        <f>F167*E167</f>
        <v>0</v>
      </c>
      <c r="H167" s="11"/>
      <c r="I167" s="10">
        <f>H167*E167</f>
        <v>0</v>
      </c>
      <c r="J167" s="10">
        <f>H167+F167</f>
        <v>0</v>
      </c>
      <c r="K167" s="10">
        <f>J167*E167</f>
        <v>0</v>
      </c>
      <c r="L167" s="19"/>
    </row>
    <row r="168" spans="1:12" s="1" customFormat="1" ht="20.100000000000001" customHeight="1">
      <c r="A168" s="4"/>
      <c r="B168" s="5"/>
      <c r="C168" s="6"/>
      <c r="D168" s="11"/>
      <c r="E168" s="21"/>
      <c r="F168" s="58"/>
      <c r="G168" s="10"/>
      <c r="H168" s="58"/>
      <c r="I168" s="10"/>
      <c r="J168" s="10"/>
      <c r="K168" s="10"/>
      <c r="L168" s="12"/>
    </row>
    <row r="169" spans="1:12" s="50" customFormat="1" ht="20.100000000000001" customHeight="1">
      <c r="A169" s="43"/>
      <c r="B169" s="44" t="s">
        <v>28</v>
      </c>
      <c r="C169" s="45"/>
      <c r="D169" s="46"/>
      <c r="E169" s="47"/>
      <c r="F169" s="48"/>
      <c r="G169" s="48">
        <f>SUM(G163:G168)</f>
        <v>0</v>
      </c>
      <c r="H169" s="48"/>
      <c r="I169" s="48">
        <f>SUM(I163:I168)</f>
        <v>0</v>
      </c>
      <c r="J169" s="48"/>
      <c r="K169" s="48">
        <f>SUM(K163:K168)</f>
        <v>0</v>
      </c>
      <c r="L169" s="49"/>
    </row>
    <row r="170" spans="1:12" s="29" customFormat="1" ht="20.100000000000001" customHeight="1">
      <c r="A170" s="4"/>
      <c r="B170" s="33"/>
      <c r="C170" s="31"/>
      <c r="D170" s="34"/>
      <c r="E170" s="35"/>
      <c r="F170" s="36"/>
      <c r="G170" s="36"/>
      <c r="H170" s="36"/>
      <c r="I170" s="36"/>
      <c r="J170" s="36"/>
      <c r="K170" s="36"/>
      <c r="L170" s="37"/>
    </row>
    <row r="171" spans="1:12" s="29" customFormat="1" ht="20.100000000000001" customHeight="1">
      <c r="A171" s="22"/>
      <c r="B171" s="23" t="s">
        <v>10</v>
      </c>
      <c r="C171" s="24"/>
      <c r="D171" s="25"/>
      <c r="E171" s="26"/>
      <c r="F171" s="27"/>
      <c r="G171" s="27">
        <f>G169+G160+G155+G144+G115</f>
        <v>0</v>
      </c>
      <c r="H171" s="27"/>
      <c r="I171" s="27">
        <f>I169+I160+I155+I144+I115</f>
        <v>0</v>
      </c>
      <c r="J171" s="27"/>
      <c r="K171" s="27">
        <f>K169+K160+K155+K144+K115</f>
        <v>0</v>
      </c>
      <c r="L171" s="28"/>
    </row>
    <row r="172" spans="1:12" s="1" customFormat="1" ht="21" customHeight="1">
      <c r="A172" s="4"/>
      <c r="B172" s="5"/>
      <c r="C172" s="5"/>
      <c r="D172" s="11"/>
      <c r="E172" s="59"/>
      <c r="F172" s="60"/>
      <c r="G172" s="58"/>
      <c r="H172" s="58"/>
      <c r="I172" s="58"/>
      <c r="J172" s="58"/>
      <c r="K172" s="11"/>
      <c r="L172" s="61"/>
    </row>
    <row r="173" spans="1:12" s="1" customFormat="1" ht="20.25" customHeight="1">
      <c r="A173" s="38">
        <v>5</v>
      </c>
      <c r="B173" s="13" t="s">
        <v>238</v>
      </c>
      <c r="C173" s="15"/>
      <c r="D173" s="16"/>
      <c r="E173" s="17"/>
      <c r="F173" s="18"/>
      <c r="G173" s="18"/>
      <c r="H173" s="18"/>
      <c r="I173" s="18"/>
      <c r="J173" s="18"/>
      <c r="K173" s="18"/>
      <c r="L173" s="19"/>
    </row>
    <row r="174" spans="1:12" s="1" customFormat="1" ht="20.25" customHeight="1">
      <c r="A174" s="39" t="s">
        <v>237</v>
      </c>
      <c r="B174" s="14" t="s">
        <v>22</v>
      </c>
      <c r="C174" s="15"/>
      <c r="D174" s="16"/>
      <c r="E174" s="17"/>
      <c r="F174" s="18"/>
      <c r="G174" s="18"/>
      <c r="H174" s="18"/>
      <c r="I174" s="18"/>
      <c r="J174" s="18"/>
      <c r="K174" s="18"/>
      <c r="L174" s="19"/>
    </row>
    <row r="175" spans="1:12" s="1" customFormat="1" ht="20.100000000000001" customHeight="1">
      <c r="A175" s="4"/>
      <c r="B175" s="31" t="s">
        <v>245</v>
      </c>
      <c r="C175" s="32"/>
      <c r="D175" s="7" t="s">
        <v>24</v>
      </c>
      <c r="E175" s="8">
        <v>255.64</v>
      </c>
      <c r="F175" s="9"/>
      <c r="G175" s="10">
        <f>F175*E175</f>
        <v>0</v>
      </c>
      <c r="H175" s="11"/>
      <c r="I175" s="10">
        <f>H175*E175</f>
        <v>0</v>
      </c>
      <c r="J175" s="10">
        <f>H175+F175</f>
        <v>0</v>
      </c>
      <c r="K175" s="10">
        <f>J175*E175</f>
        <v>0</v>
      </c>
      <c r="L175" s="12"/>
    </row>
    <row r="176" spans="1:12" s="1" customFormat="1" ht="20.100000000000001" customHeight="1">
      <c r="A176" s="4"/>
      <c r="B176" s="31" t="s">
        <v>242</v>
      </c>
      <c r="C176" s="32" t="s">
        <v>248</v>
      </c>
      <c r="D176" s="7" t="s">
        <v>24</v>
      </c>
      <c r="E176" s="8">
        <v>281.2</v>
      </c>
      <c r="F176" s="9"/>
      <c r="G176" s="10">
        <f>F176*E176</f>
        <v>0</v>
      </c>
      <c r="H176" s="11"/>
      <c r="I176" s="10">
        <f>H176*E176</f>
        <v>0</v>
      </c>
      <c r="J176" s="10">
        <f>H176+F176</f>
        <v>0</v>
      </c>
      <c r="K176" s="10">
        <f>J176*E176</f>
        <v>0</v>
      </c>
      <c r="L176" s="12"/>
    </row>
    <row r="177" spans="1:12" s="1" customFormat="1" ht="20.100000000000001" customHeight="1">
      <c r="A177" s="4"/>
      <c r="B177" s="31" t="s">
        <v>243</v>
      </c>
      <c r="C177" s="32"/>
      <c r="D177" s="7" t="s">
        <v>24</v>
      </c>
      <c r="E177" s="8">
        <v>255.64</v>
      </c>
      <c r="F177" s="9"/>
      <c r="G177" s="10">
        <f>F177*E177</f>
        <v>0</v>
      </c>
      <c r="H177" s="11"/>
      <c r="I177" s="10">
        <f>H177*E177</f>
        <v>0</v>
      </c>
      <c r="J177" s="10">
        <f>H177+F177</f>
        <v>0</v>
      </c>
      <c r="K177" s="10">
        <f>J177*E177</f>
        <v>0</v>
      </c>
      <c r="L177" s="12"/>
    </row>
    <row r="178" spans="1:12" s="1" customFormat="1" ht="20.100000000000001" customHeight="1">
      <c r="A178" s="4"/>
      <c r="B178" s="31" t="s">
        <v>244</v>
      </c>
      <c r="C178" s="32"/>
      <c r="D178" s="7" t="s">
        <v>24</v>
      </c>
      <c r="E178" s="8">
        <v>255.64</v>
      </c>
      <c r="F178" s="9"/>
      <c r="G178" s="10">
        <f>F178*E178</f>
        <v>0</v>
      </c>
      <c r="H178" s="11"/>
      <c r="I178" s="10">
        <f>H178*E178</f>
        <v>0</v>
      </c>
      <c r="J178" s="10">
        <f>H178+F178</f>
        <v>0</v>
      </c>
      <c r="K178" s="10">
        <f>J178*E178</f>
        <v>0</v>
      </c>
      <c r="L178" s="12"/>
    </row>
    <row r="179" spans="1:12" s="1" customFormat="1" ht="20.100000000000001" customHeight="1">
      <c r="A179" s="4"/>
      <c r="B179" s="31" t="s">
        <v>247</v>
      </c>
      <c r="C179" s="32" t="s">
        <v>249</v>
      </c>
      <c r="D179" s="7" t="s">
        <v>25</v>
      </c>
      <c r="E179" s="8">
        <f>1.25+1.8+1.8+0.9+0.9</f>
        <v>6.65</v>
      </c>
      <c r="F179" s="9"/>
      <c r="G179" s="10">
        <f>F179*E179</f>
        <v>0</v>
      </c>
      <c r="H179" s="11"/>
      <c r="I179" s="10">
        <f>H179*E179</f>
        <v>0</v>
      </c>
      <c r="J179" s="10">
        <f>H179+F179</f>
        <v>0</v>
      </c>
      <c r="K179" s="10">
        <f>J179*E179</f>
        <v>0</v>
      </c>
      <c r="L179" s="12"/>
    </row>
    <row r="180" spans="1:12" s="1" customFormat="1" ht="20.100000000000001" customHeight="1">
      <c r="A180" s="4"/>
      <c r="B180" s="5"/>
      <c r="C180" s="6"/>
      <c r="D180" s="11"/>
      <c r="E180" s="21"/>
      <c r="F180" s="9"/>
      <c r="G180" s="10"/>
      <c r="H180" s="11"/>
      <c r="I180" s="10"/>
      <c r="J180" s="10"/>
      <c r="K180" s="10"/>
      <c r="L180" s="12"/>
    </row>
    <row r="181" spans="1:12" s="50" customFormat="1" ht="20.100000000000001" customHeight="1">
      <c r="A181" s="43"/>
      <c r="B181" s="44" t="s">
        <v>28</v>
      </c>
      <c r="C181" s="45"/>
      <c r="D181" s="46"/>
      <c r="E181" s="47"/>
      <c r="F181" s="48"/>
      <c r="G181" s="48">
        <f>SUM(G176:G180)</f>
        <v>0</v>
      </c>
      <c r="H181" s="48"/>
      <c r="I181" s="48">
        <f>SUM(I176:I180)</f>
        <v>0</v>
      </c>
      <c r="J181" s="48"/>
      <c r="K181" s="48">
        <f>SUM(K176:K180)</f>
        <v>0</v>
      </c>
      <c r="L181" s="49"/>
    </row>
    <row r="182" spans="1:12" s="29" customFormat="1" ht="20.100000000000001" customHeight="1">
      <c r="A182" s="4"/>
      <c r="B182" s="33"/>
      <c r="C182" s="31"/>
      <c r="D182" s="34"/>
      <c r="E182" s="35"/>
      <c r="F182" s="62"/>
      <c r="G182" s="62"/>
      <c r="H182" s="62"/>
      <c r="I182" s="62"/>
      <c r="J182" s="62"/>
      <c r="K182" s="62"/>
      <c r="L182" s="37"/>
    </row>
    <row r="183" spans="1:12" s="29" customFormat="1" ht="20.100000000000001" customHeight="1">
      <c r="A183" s="22"/>
      <c r="B183" s="23" t="s">
        <v>10</v>
      </c>
      <c r="C183" s="24"/>
      <c r="D183" s="25"/>
      <c r="E183" s="26"/>
      <c r="F183" s="27"/>
      <c r="G183" s="27">
        <f>G181</f>
        <v>0</v>
      </c>
      <c r="H183" s="27"/>
      <c r="I183" s="27">
        <f t="shared" ref="I183:K183" si="66">I181</f>
        <v>0</v>
      </c>
      <c r="J183" s="27"/>
      <c r="K183" s="27">
        <f t="shared" si="66"/>
        <v>0</v>
      </c>
      <c r="L183" s="28"/>
    </row>
    <row r="184" spans="1:12" s="29" customFormat="1" ht="20.100000000000001" customHeight="1">
      <c r="A184" s="4"/>
      <c r="B184" s="33"/>
      <c r="C184" s="31"/>
      <c r="D184" s="34"/>
      <c r="E184" s="35"/>
      <c r="F184" s="62"/>
      <c r="G184" s="62"/>
      <c r="H184" s="62"/>
      <c r="I184" s="62"/>
      <c r="J184" s="62"/>
      <c r="K184" s="62"/>
      <c r="L184" s="37"/>
    </row>
    <row r="185" spans="1:12" s="1" customFormat="1" ht="20.25" customHeight="1">
      <c r="A185" s="38">
        <v>6</v>
      </c>
      <c r="B185" s="13" t="s">
        <v>97</v>
      </c>
      <c r="C185" s="15"/>
      <c r="D185" s="16"/>
      <c r="E185" s="17"/>
      <c r="F185" s="18"/>
      <c r="G185" s="18"/>
      <c r="H185" s="18"/>
      <c r="I185" s="18"/>
      <c r="J185" s="18"/>
      <c r="K185" s="18"/>
      <c r="L185" s="19"/>
    </row>
    <row r="186" spans="1:12" s="1" customFormat="1" ht="20.25" customHeight="1">
      <c r="A186" s="39" t="s">
        <v>239</v>
      </c>
      <c r="B186" s="14" t="s">
        <v>31</v>
      </c>
      <c r="C186" s="15"/>
      <c r="D186" s="16"/>
      <c r="E186" s="17"/>
      <c r="F186" s="18"/>
      <c r="G186" s="18"/>
      <c r="H186" s="18"/>
      <c r="I186" s="18"/>
      <c r="J186" s="18"/>
      <c r="K186" s="18"/>
      <c r="L186" s="19"/>
    </row>
    <row r="187" spans="1:12" s="1" customFormat="1" ht="20.100000000000001" customHeight="1">
      <c r="A187" s="4"/>
      <c r="B187" s="15" t="s">
        <v>31</v>
      </c>
      <c r="C187" s="6" t="s">
        <v>181</v>
      </c>
      <c r="D187" s="7" t="s">
        <v>42</v>
      </c>
      <c r="E187" s="8">
        <v>64</v>
      </c>
      <c r="F187" s="41"/>
      <c r="G187" s="10">
        <f>F187*E187</f>
        <v>0</v>
      </c>
      <c r="H187" s="7"/>
      <c r="I187" s="10">
        <f>H187*E187</f>
        <v>0</v>
      </c>
      <c r="J187" s="10">
        <f t="shared" ref="J187" si="67">H187+F187</f>
        <v>0</v>
      </c>
      <c r="K187" s="10">
        <f>J187*E187</f>
        <v>0</v>
      </c>
      <c r="L187" s="12"/>
    </row>
    <row r="188" spans="1:12" s="1" customFormat="1" ht="20.100000000000001" customHeight="1">
      <c r="A188" s="4"/>
      <c r="B188" s="5"/>
      <c r="C188" s="6"/>
      <c r="D188" s="11"/>
      <c r="E188" s="21"/>
      <c r="F188" s="9"/>
      <c r="G188" s="10"/>
      <c r="H188" s="11"/>
      <c r="I188" s="10"/>
      <c r="J188" s="10"/>
      <c r="K188" s="10"/>
      <c r="L188" s="12"/>
    </row>
    <row r="189" spans="1:12" s="50" customFormat="1" ht="20.100000000000001" customHeight="1">
      <c r="A189" s="43"/>
      <c r="B189" s="44" t="s">
        <v>28</v>
      </c>
      <c r="C189" s="45"/>
      <c r="D189" s="46"/>
      <c r="E189" s="47"/>
      <c r="F189" s="48"/>
      <c r="G189" s="48">
        <f>SUM(G187:G188)</f>
        <v>0</v>
      </c>
      <c r="H189" s="48"/>
      <c r="I189" s="48">
        <f>SUM(I187:I188)</f>
        <v>0</v>
      </c>
      <c r="J189" s="48"/>
      <c r="K189" s="48">
        <f>SUM(K187:K188)</f>
        <v>0</v>
      </c>
      <c r="L189" s="49"/>
    </row>
    <row r="190" spans="1:12" s="29" customFormat="1" ht="20.100000000000001" customHeight="1">
      <c r="A190" s="4"/>
      <c r="B190" s="33"/>
      <c r="C190" s="31"/>
      <c r="D190" s="34"/>
      <c r="E190" s="35"/>
      <c r="F190" s="54"/>
      <c r="G190" s="36"/>
      <c r="H190" s="36"/>
      <c r="I190" s="36"/>
      <c r="J190" s="36"/>
      <c r="K190" s="36"/>
      <c r="L190" s="37"/>
    </row>
    <row r="191" spans="1:12" s="1" customFormat="1" ht="20.25" customHeight="1">
      <c r="A191" s="39" t="s">
        <v>240</v>
      </c>
      <c r="B191" s="14" t="s">
        <v>172</v>
      </c>
      <c r="C191" s="15"/>
      <c r="D191" s="16"/>
      <c r="E191" s="17"/>
      <c r="F191" s="18"/>
      <c r="G191" s="18"/>
      <c r="H191" s="18"/>
      <c r="I191" s="18"/>
      <c r="J191" s="18"/>
      <c r="K191" s="18"/>
      <c r="L191" s="19"/>
    </row>
    <row r="192" spans="1:12" s="1" customFormat="1" ht="20.100000000000001" customHeight="1">
      <c r="A192" s="4"/>
      <c r="B192" s="15" t="s">
        <v>173</v>
      </c>
      <c r="C192" s="6" t="s">
        <v>175</v>
      </c>
      <c r="D192" s="7" t="s">
        <v>26</v>
      </c>
      <c r="E192" s="8">
        <v>13</v>
      </c>
      <c r="F192" s="41"/>
      <c r="G192" s="10">
        <f>F192*E192</f>
        <v>0</v>
      </c>
      <c r="H192" s="7"/>
      <c r="I192" s="10">
        <f>H192*E192</f>
        <v>0</v>
      </c>
      <c r="J192" s="10">
        <f t="shared" ref="J192" si="68">H192+F192</f>
        <v>0</v>
      </c>
      <c r="K192" s="10">
        <f>J192*E192</f>
        <v>0</v>
      </c>
      <c r="L192" s="12"/>
    </row>
    <row r="193" spans="1:12" s="1" customFormat="1" ht="20.25" customHeight="1">
      <c r="A193" s="39"/>
      <c r="B193" s="15" t="s">
        <v>174</v>
      </c>
      <c r="C193" s="15"/>
      <c r="D193" s="7" t="s">
        <v>30</v>
      </c>
      <c r="E193" s="17">
        <v>1</v>
      </c>
      <c r="F193" s="9"/>
      <c r="G193" s="10">
        <f>F193*E193</f>
        <v>0</v>
      </c>
      <c r="H193" s="11"/>
      <c r="I193" s="10">
        <f>H193*E193</f>
        <v>0</v>
      </c>
      <c r="J193" s="10">
        <f t="shared" ref="J193" si="69">H193+F193</f>
        <v>0</v>
      </c>
      <c r="K193" s="10">
        <f>J193*E193</f>
        <v>0</v>
      </c>
      <c r="L193" s="19"/>
    </row>
    <row r="194" spans="1:12" s="1" customFormat="1" ht="20.100000000000001" customHeight="1">
      <c r="A194" s="4"/>
      <c r="B194" s="5"/>
      <c r="C194" s="6"/>
      <c r="D194" s="11"/>
      <c r="E194" s="21"/>
      <c r="F194" s="58"/>
      <c r="G194" s="10"/>
      <c r="H194" s="58"/>
      <c r="I194" s="10"/>
      <c r="J194" s="10"/>
      <c r="K194" s="10"/>
      <c r="L194" s="12"/>
    </row>
    <row r="195" spans="1:12" s="50" customFormat="1" ht="20.100000000000001" customHeight="1">
      <c r="A195" s="43"/>
      <c r="B195" s="44" t="s">
        <v>28</v>
      </c>
      <c r="C195" s="45"/>
      <c r="D195" s="46"/>
      <c r="E195" s="47"/>
      <c r="F195" s="48"/>
      <c r="G195" s="48">
        <f>SUM(G192:G194)</f>
        <v>0</v>
      </c>
      <c r="H195" s="48"/>
      <c r="I195" s="48">
        <f>SUM(I192:I194)</f>
        <v>0</v>
      </c>
      <c r="J195" s="48"/>
      <c r="K195" s="48">
        <f>SUM(K192:K194)</f>
        <v>0</v>
      </c>
      <c r="L195" s="49"/>
    </row>
    <row r="196" spans="1:12" s="29" customFormat="1" ht="20.100000000000001" customHeight="1">
      <c r="A196" s="4"/>
      <c r="B196" s="33"/>
      <c r="C196" s="31"/>
      <c r="D196" s="34"/>
      <c r="E196" s="35"/>
      <c r="F196" s="36"/>
      <c r="G196" s="36"/>
      <c r="H196" s="36"/>
      <c r="I196" s="36"/>
      <c r="J196" s="36"/>
      <c r="K196" s="36"/>
      <c r="L196" s="37"/>
    </row>
    <row r="197" spans="1:12" s="29" customFormat="1" ht="20.100000000000001" customHeight="1">
      <c r="A197" s="22"/>
      <c r="B197" s="23" t="s">
        <v>10</v>
      </c>
      <c r="C197" s="24"/>
      <c r="D197" s="25"/>
      <c r="E197" s="26"/>
      <c r="F197" s="27"/>
      <c r="G197" s="27">
        <f>G189+G195</f>
        <v>0</v>
      </c>
      <c r="H197" s="27"/>
      <c r="I197" s="27">
        <f>I189+I195</f>
        <v>0</v>
      </c>
      <c r="J197" s="27"/>
      <c r="K197" s="27">
        <f>K189+K195</f>
        <v>0</v>
      </c>
      <c r="L197" s="28"/>
    </row>
    <row r="198" spans="1:12" s="1" customFormat="1" ht="21" customHeight="1">
      <c r="A198" s="4"/>
      <c r="B198" s="5"/>
      <c r="C198" s="5"/>
      <c r="D198" s="11"/>
      <c r="E198" s="59"/>
      <c r="F198" s="60"/>
      <c r="G198" s="58"/>
      <c r="H198" s="58"/>
      <c r="I198" s="58"/>
      <c r="J198" s="58"/>
      <c r="K198" s="11"/>
      <c r="L198" s="61"/>
    </row>
    <row r="199" spans="1:12" s="1" customFormat="1" ht="20.25" customHeight="1">
      <c r="A199" s="38">
        <v>7</v>
      </c>
      <c r="B199" s="13" t="s">
        <v>187</v>
      </c>
      <c r="C199" s="15"/>
      <c r="D199" s="16"/>
      <c r="E199" s="17"/>
      <c r="F199" s="18"/>
      <c r="G199" s="18"/>
      <c r="H199" s="18"/>
      <c r="I199" s="18"/>
      <c r="J199" s="18"/>
      <c r="K199" s="18"/>
      <c r="L199" s="19"/>
    </row>
    <row r="200" spans="1:12" s="1" customFormat="1" ht="20.100000000000001" customHeight="1">
      <c r="A200" s="4"/>
      <c r="B200" s="15" t="s">
        <v>188</v>
      </c>
      <c r="C200" s="6" t="s">
        <v>189</v>
      </c>
      <c r="D200" s="7" t="s">
        <v>42</v>
      </c>
      <c r="E200" s="8">
        <v>2</v>
      </c>
      <c r="F200" s="41"/>
      <c r="G200" s="10">
        <f>F200*E200</f>
        <v>0</v>
      </c>
      <c r="H200" s="7"/>
      <c r="I200" s="10">
        <f>H200*E200</f>
        <v>0</v>
      </c>
      <c r="J200" s="10">
        <f t="shared" ref="J200" si="70">H200+F200</f>
        <v>0</v>
      </c>
      <c r="K200" s="10">
        <f>J200*E200</f>
        <v>0</v>
      </c>
      <c r="L200" s="12"/>
    </row>
    <row r="201" spans="1:12" s="1" customFormat="1" ht="20.100000000000001" customHeight="1">
      <c r="A201" s="4"/>
      <c r="B201" s="5"/>
      <c r="C201" s="6"/>
      <c r="D201" s="11"/>
      <c r="E201" s="21"/>
      <c r="F201" s="9"/>
      <c r="G201" s="10"/>
      <c r="H201" s="11"/>
      <c r="I201" s="10"/>
      <c r="J201" s="10"/>
      <c r="K201" s="10"/>
      <c r="L201" s="12"/>
    </row>
    <row r="202" spans="1:12" s="29" customFormat="1" ht="20.100000000000001" customHeight="1">
      <c r="A202" s="22"/>
      <c r="B202" s="23" t="s">
        <v>10</v>
      </c>
      <c r="C202" s="24"/>
      <c r="D202" s="25"/>
      <c r="E202" s="26"/>
      <c r="F202" s="27"/>
      <c r="G202" s="27">
        <f>G200</f>
        <v>0</v>
      </c>
      <c r="H202" s="27"/>
      <c r="I202" s="27">
        <f>I200</f>
        <v>0</v>
      </c>
      <c r="J202" s="27"/>
      <c r="K202" s="27">
        <f>K200</f>
        <v>0</v>
      </c>
      <c r="L202" s="28"/>
    </row>
    <row r="203" spans="1:12" s="1" customFormat="1" ht="21" customHeight="1">
      <c r="A203" s="4"/>
      <c r="B203" s="5"/>
      <c r="C203" s="5"/>
      <c r="D203" s="11"/>
      <c r="E203" s="59"/>
      <c r="F203" s="60"/>
      <c r="G203" s="58"/>
      <c r="H203" s="58"/>
      <c r="I203" s="58"/>
      <c r="J203" s="58"/>
      <c r="K203" s="11"/>
      <c r="L203" s="61"/>
    </row>
    <row r="204" spans="1:12" s="1" customFormat="1" ht="20.25" customHeight="1">
      <c r="A204" s="38">
        <v>8</v>
      </c>
      <c r="B204" s="13" t="s">
        <v>196</v>
      </c>
      <c r="C204" s="15"/>
      <c r="D204" s="16"/>
      <c r="E204" s="17"/>
      <c r="F204" s="18"/>
      <c r="G204" s="18"/>
      <c r="H204" s="18"/>
      <c r="I204" s="18"/>
      <c r="J204" s="18"/>
      <c r="K204" s="18"/>
      <c r="L204" s="19"/>
    </row>
    <row r="205" spans="1:12" s="1" customFormat="1" ht="20.100000000000001" customHeight="1">
      <c r="A205" s="4"/>
      <c r="B205" s="15" t="s">
        <v>197</v>
      </c>
      <c r="C205" s="6" t="s">
        <v>198</v>
      </c>
      <c r="D205" s="7" t="s">
        <v>30</v>
      </c>
      <c r="E205" s="8">
        <v>1</v>
      </c>
      <c r="F205" s="41"/>
      <c r="G205" s="10">
        <f>F205*E205</f>
        <v>0</v>
      </c>
      <c r="H205" s="7"/>
      <c r="I205" s="10">
        <f>H205*E205</f>
        <v>0</v>
      </c>
      <c r="J205" s="10">
        <f t="shared" ref="J205" si="71">H205+F205</f>
        <v>0</v>
      </c>
      <c r="K205" s="10">
        <f>J205*E205</f>
        <v>0</v>
      </c>
      <c r="L205" s="12"/>
    </row>
    <row r="206" spans="1:12" s="1" customFormat="1" ht="20.100000000000001" customHeight="1">
      <c r="A206" s="4"/>
      <c r="B206" s="15" t="s">
        <v>200</v>
      </c>
      <c r="C206" s="6" t="s">
        <v>201</v>
      </c>
      <c r="D206" s="7" t="s">
        <v>42</v>
      </c>
      <c r="E206" s="8">
        <v>1</v>
      </c>
      <c r="F206" s="41"/>
      <c r="G206" s="10">
        <f>F206*E206</f>
        <v>0</v>
      </c>
      <c r="H206" s="7"/>
      <c r="I206" s="10">
        <f>H206*E206</f>
        <v>0</v>
      </c>
      <c r="J206" s="10">
        <f t="shared" ref="J206" si="72">H206+F206</f>
        <v>0</v>
      </c>
      <c r="K206" s="10">
        <f>J206*E206</f>
        <v>0</v>
      </c>
      <c r="L206" s="12"/>
    </row>
    <row r="207" spans="1:12" s="1" customFormat="1" ht="20.100000000000001" customHeight="1">
      <c r="A207" s="4"/>
      <c r="B207" s="15" t="s">
        <v>199</v>
      </c>
      <c r="C207" s="6"/>
      <c r="D207" s="7" t="s">
        <v>38</v>
      </c>
      <c r="E207" s="8">
        <v>14.399999999999999</v>
      </c>
      <c r="F207" s="41"/>
      <c r="G207" s="10">
        <f>F207*E207</f>
        <v>0</v>
      </c>
      <c r="H207" s="7"/>
      <c r="I207" s="10">
        <f>H207*E207</f>
        <v>0</v>
      </c>
      <c r="J207" s="10">
        <f t="shared" ref="J207" si="73">H207+F207</f>
        <v>0</v>
      </c>
      <c r="K207" s="10">
        <f>J207*E207</f>
        <v>0</v>
      </c>
      <c r="L207" s="12"/>
    </row>
    <row r="208" spans="1:12" s="1" customFormat="1" ht="20.100000000000001" customHeight="1">
      <c r="A208" s="4"/>
      <c r="B208" s="15" t="s">
        <v>209</v>
      </c>
      <c r="C208" s="6" t="s">
        <v>210</v>
      </c>
      <c r="D208" s="7" t="s">
        <v>38</v>
      </c>
      <c r="E208" s="8">
        <v>0.54</v>
      </c>
      <c r="F208" s="41"/>
      <c r="G208" s="10">
        <f>F208*E208</f>
        <v>0</v>
      </c>
      <c r="H208" s="7"/>
      <c r="I208" s="10">
        <f>H208*E208</f>
        <v>0</v>
      </c>
      <c r="J208" s="10">
        <f t="shared" ref="J208" si="74">H208+F208</f>
        <v>0</v>
      </c>
      <c r="K208" s="10">
        <f>J208*E208</f>
        <v>0</v>
      </c>
      <c r="L208" s="12"/>
    </row>
    <row r="209" spans="1:12" s="1" customFormat="1" ht="20.100000000000001" customHeight="1">
      <c r="A209" s="4"/>
      <c r="B209" s="15" t="s">
        <v>217</v>
      </c>
      <c r="C209" s="6"/>
      <c r="D209" s="7" t="s">
        <v>218</v>
      </c>
      <c r="E209" s="8">
        <v>1</v>
      </c>
      <c r="F209" s="41"/>
      <c r="G209" s="10">
        <f>F209*E209</f>
        <v>0</v>
      </c>
      <c r="H209" s="7"/>
      <c r="I209" s="10">
        <f>H209*E209</f>
        <v>0</v>
      </c>
      <c r="J209" s="10">
        <f t="shared" ref="J209" si="75">H209+F209</f>
        <v>0</v>
      </c>
      <c r="K209" s="10">
        <f>J209*E209</f>
        <v>0</v>
      </c>
      <c r="L209" s="12"/>
    </row>
    <row r="210" spans="1:12" s="1" customFormat="1" ht="20.100000000000001" customHeight="1">
      <c r="A210" s="4"/>
      <c r="B210" s="5"/>
      <c r="C210" s="6"/>
      <c r="D210" s="11"/>
      <c r="E210" s="21"/>
      <c r="F210" s="9"/>
      <c r="G210" s="10"/>
      <c r="H210" s="11"/>
      <c r="I210" s="10"/>
      <c r="J210" s="10"/>
      <c r="K210" s="10"/>
      <c r="L210" s="12"/>
    </row>
    <row r="211" spans="1:12" s="29" customFormat="1" ht="20.100000000000001" customHeight="1">
      <c r="A211" s="22"/>
      <c r="B211" s="23" t="s">
        <v>10</v>
      </c>
      <c r="C211" s="24"/>
      <c r="D211" s="25"/>
      <c r="E211" s="26"/>
      <c r="F211" s="27"/>
      <c r="G211" s="27">
        <f>SUM(G205:G210)</f>
        <v>0</v>
      </c>
      <c r="H211" s="27"/>
      <c r="I211" s="27">
        <f>SUM(I205:I210)</f>
        <v>0</v>
      </c>
      <c r="J211" s="27"/>
      <c r="K211" s="27">
        <f>SUM(K205:K210)</f>
        <v>0</v>
      </c>
      <c r="L211" s="28"/>
    </row>
    <row r="212" spans="1:12" s="1" customFormat="1" ht="21" customHeight="1">
      <c r="A212" s="4"/>
      <c r="B212" s="5"/>
      <c r="C212" s="5"/>
      <c r="D212" s="11"/>
      <c r="E212" s="59"/>
      <c r="F212" s="60"/>
      <c r="G212" s="58"/>
      <c r="H212" s="58"/>
      <c r="I212" s="58"/>
      <c r="J212" s="58"/>
      <c r="K212" s="11"/>
      <c r="L212" s="61"/>
    </row>
    <row r="213" spans="1:12" s="1" customFormat="1" ht="20.25" customHeight="1">
      <c r="A213" s="38">
        <v>9</v>
      </c>
      <c r="B213" s="13" t="s">
        <v>219</v>
      </c>
      <c r="C213" s="15"/>
      <c r="D213" s="16"/>
      <c r="E213" s="17"/>
      <c r="F213" s="18"/>
      <c r="G213" s="18"/>
      <c r="H213" s="18"/>
      <c r="I213" s="18"/>
      <c r="J213" s="18"/>
      <c r="K213" s="18"/>
      <c r="L213" s="19"/>
    </row>
    <row r="214" spans="1:12" s="1" customFormat="1" ht="20.100000000000001" customHeight="1">
      <c r="A214" s="4"/>
      <c r="B214" s="15" t="s">
        <v>220</v>
      </c>
      <c r="C214" s="6"/>
      <c r="D214" s="7" t="s">
        <v>24</v>
      </c>
      <c r="E214" s="8">
        <v>168.57999999999998</v>
      </c>
      <c r="F214" s="41"/>
      <c r="G214" s="10">
        <f>F214*E214</f>
        <v>0</v>
      </c>
      <c r="H214" s="7"/>
      <c r="I214" s="10">
        <f>H214*E214</f>
        <v>0</v>
      </c>
      <c r="J214" s="10">
        <f t="shared" ref="J214:J215" si="76">H214+F214</f>
        <v>0</v>
      </c>
      <c r="K214" s="10">
        <f>J214*E214</f>
        <v>0</v>
      </c>
      <c r="L214" s="12"/>
    </row>
    <row r="215" spans="1:12" s="1" customFormat="1" ht="20.100000000000001" customHeight="1">
      <c r="A215" s="4"/>
      <c r="B215" s="15" t="s">
        <v>221</v>
      </c>
      <c r="C215" s="6"/>
      <c r="D215" s="7" t="s">
        <v>24</v>
      </c>
      <c r="E215" s="8">
        <v>168.57999999999998</v>
      </c>
      <c r="F215" s="41"/>
      <c r="G215" s="10">
        <f>F215*E215</f>
        <v>0</v>
      </c>
      <c r="H215" s="7"/>
      <c r="I215" s="10">
        <f>H215*E215</f>
        <v>0</v>
      </c>
      <c r="J215" s="10">
        <f t="shared" si="76"/>
        <v>0</v>
      </c>
      <c r="K215" s="10">
        <f>J215*E215</f>
        <v>0</v>
      </c>
      <c r="L215" s="12"/>
    </row>
    <row r="216" spans="1:12" s="1" customFormat="1" ht="20.100000000000001" customHeight="1">
      <c r="A216" s="4"/>
      <c r="B216" s="15" t="s">
        <v>222</v>
      </c>
      <c r="C216" s="6"/>
      <c r="D216" s="7" t="s">
        <v>26</v>
      </c>
      <c r="E216" s="8"/>
      <c r="F216" s="41"/>
      <c r="G216" s="10">
        <f>F216*E216</f>
        <v>0</v>
      </c>
      <c r="H216" s="7"/>
      <c r="I216" s="10">
        <f>H216*E216</f>
        <v>0</v>
      </c>
      <c r="J216" s="10">
        <f t="shared" ref="J216" si="77">H216+F216</f>
        <v>0</v>
      </c>
      <c r="K216" s="10">
        <f>J216*E216</f>
        <v>0</v>
      </c>
      <c r="L216" s="12"/>
    </row>
    <row r="217" spans="1:12" s="1" customFormat="1" ht="20.100000000000001" customHeight="1">
      <c r="A217" s="4"/>
      <c r="B217" s="5"/>
      <c r="C217" s="6"/>
      <c r="D217" s="11"/>
      <c r="E217" s="21"/>
      <c r="F217" s="9"/>
      <c r="G217" s="10"/>
      <c r="H217" s="11"/>
      <c r="I217" s="10"/>
      <c r="J217" s="10"/>
      <c r="K217" s="10"/>
      <c r="L217" s="12"/>
    </row>
    <row r="218" spans="1:12" s="29" customFormat="1" ht="20.100000000000001" customHeight="1">
      <c r="A218" s="22"/>
      <c r="B218" s="23" t="s">
        <v>10</v>
      </c>
      <c r="C218" s="24"/>
      <c r="D218" s="25"/>
      <c r="E218" s="26"/>
      <c r="F218" s="27"/>
      <c r="G218" s="27">
        <f>SUM(G214:G217)</f>
        <v>0</v>
      </c>
      <c r="H218" s="27"/>
      <c r="I218" s="27">
        <f>SUM(I214:I217)</f>
        <v>0</v>
      </c>
      <c r="J218" s="27"/>
      <c r="K218" s="27">
        <f>SUM(K214:K217)</f>
        <v>0</v>
      </c>
      <c r="L218" s="28"/>
    </row>
    <row r="219" spans="1:12" s="1" customFormat="1" ht="21" customHeight="1">
      <c r="A219" s="4"/>
      <c r="B219" s="5"/>
      <c r="C219" s="5"/>
      <c r="D219" s="11"/>
      <c r="E219" s="59"/>
      <c r="F219" s="60"/>
      <c r="G219" s="58"/>
      <c r="H219" s="58"/>
      <c r="I219" s="58"/>
      <c r="J219" s="58"/>
      <c r="K219" s="11"/>
      <c r="L219" s="61"/>
    </row>
    <row r="220" spans="1:12" s="1" customFormat="1" ht="20.25" customHeight="1">
      <c r="A220" s="38">
        <v>10</v>
      </c>
      <c r="B220" s="13" t="s">
        <v>226</v>
      </c>
      <c r="C220" s="15"/>
      <c r="D220" s="16"/>
      <c r="E220" s="17"/>
      <c r="F220" s="18"/>
      <c r="G220" s="18"/>
      <c r="H220" s="18"/>
      <c r="I220" s="18"/>
      <c r="J220" s="18"/>
      <c r="K220" s="18"/>
      <c r="L220" s="19"/>
    </row>
    <row r="221" spans="1:12" s="1" customFormat="1" ht="20.100000000000001" customHeight="1">
      <c r="A221" s="4"/>
      <c r="B221" s="15" t="s">
        <v>227</v>
      </c>
      <c r="C221" s="6"/>
      <c r="D221" s="7" t="s">
        <v>25</v>
      </c>
      <c r="E221" s="8">
        <v>49.500000000000007</v>
      </c>
      <c r="F221" s="41"/>
      <c r="G221" s="10">
        <f>F221*E221</f>
        <v>0</v>
      </c>
      <c r="H221" s="7"/>
      <c r="I221" s="10">
        <f>H221*E221</f>
        <v>0</v>
      </c>
      <c r="J221" s="10">
        <f t="shared" ref="J221:J223" si="78">H221+F221</f>
        <v>0</v>
      </c>
      <c r="K221" s="10">
        <f>J221*E221</f>
        <v>0</v>
      </c>
      <c r="L221" s="12"/>
    </row>
    <row r="222" spans="1:12" s="1" customFormat="1" ht="20.100000000000001" customHeight="1">
      <c r="A222" s="4"/>
      <c r="B222" s="15" t="s">
        <v>228</v>
      </c>
      <c r="C222" s="6"/>
      <c r="D222" s="7" t="s">
        <v>26</v>
      </c>
      <c r="E222" s="8">
        <v>12</v>
      </c>
      <c r="F222" s="41"/>
      <c r="G222" s="10">
        <f>F222*E222</f>
        <v>0</v>
      </c>
      <c r="H222" s="7"/>
      <c r="I222" s="10">
        <f>H222*E222</f>
        <v>0</v>
      </c>
      <c r="J222" s="10">
        <f t="shared" si="78"/>
        <v>0</v>
      </c>
      <c r="K222" s="10">
        <f>J222*E222</f>
        <v>0</v>
      </c>
      <c r="L222" s="12"/>
    </row>
    <row r="223" spans="1:12" s="1" customFormat="1" ht="20.100000000000001" customHeight="1">
      <c r="A223" s="4"/>
      <c r="B223" s="15" t="s">
        <v>229</v>
      </c>
      <c r="C223" s="6" t="s">
        <v>231</v>
      </c>
      <c r="D223" s="7" t="s">
        <v>26</v>
      </c>
      <c r="E223" s="8">
        <v>1</v>
      </c>
      <c r="F223" s="41"/>
      <c r="G223" s="10">
        <f>F223*E223</f>
        <v>0</v>
      </c>
      <c r="H223" s="7"/>
      <c r="I223" s="10">
        <f>H223*E223</f>
        <v>0</v>
      </c>
      <c r="J223" s="10">
        <f t="shared" si="78"/>
        <v>0</v>
      </c>
      <c r="K223" s="10">
        <f>J223*E223</f>
        <v>0</v>
      </c>
      <c r="L223" s="12"/>
    </row>
    <row r="224" spans="1:12" s="1" customFormat="1" ht="20.100000000000001" customHeight="1">
      <c r="A224" s="4"/>
      <c r="B224" s="15" t="s">
        <v>230</v>
      </c>
      <c r="C224" s="6"/>
      <c r="D224" s="7" t="s">
        <v>218</v>
      </c>
      <c r="E224" s="8">
        <v>4</v>
      </c>
      <c r="F224" s="41"/>
      <c r="G224" s="10">
        <f>F224*E224</f>
        <v>0</v>
      </c>
      <c r="H224" s="7"/>
      <c r="I224" s="10">
        <f>H224*E224</f>
        <v>0</v>
      </c>
      <c r="J224" s="10">
        <f t="shared" ref="J224" si="79">H224+F224</f>
        <v>0</v>
      </c>
      <c r="K224" s="10">
        <f>J224*E224</f>
        <v>0</v>
      </c>
      <c r="L224" s="12"/>
    </row>
    <row r="225" spans="1:12" s="1" customFormat="1" ht="20.100000000000001" customHeight="1">
      <c r="A225" s="4"/>
      <c r="B225" s="5"/>
      <c r="C225" s="6"/>
      <c r="D225" s="11"/>
      <c r="E225" s="21"/>
      <c r="F225" s="9"/>
      <c r="G225" s="10"/>
      <c r="H225" s="11"/>
      <c r="I225" s="10"/>
      <c r="J225" s="10"/>
      <c r="K225" s="10"/>
      <c r="L225" s="12"/>
    </row>
    <row r="226" spans="1:12" s="29" customFormat="1" ht="20.100000000000001" customHeight="1">
      <c r="A226" s="22"/>
      <c r="B226" s="23" t="s">
        <v>10</v>
      </c>
      <c r="C226" s="24"/>
      <c r="D226" s="25"/>
      <c r="E226" s="26"/>
      <c r="F226" s="27"/>
      <c r="G226" s="27">
        <f>SUM(G221:G225)</f>
        <v>0</v>
      </c>
      <c r="H226" s="27"/>
      <c r="I226" s="27">
        <f>SUM(I221:I225)</f>
        <v>0</v>
      </c>
      <c r="J226" s="27"/>
      <c r="K226" s="27">
        <f>SUM(K221:K225)</f>
        <v>0</v>
      </c>
      <c r="L226" s="28"/>
    </row>
    <row r="227" spans="1:12" s="1" customFormat="1" ht="21" customHeight="1">
      <c r="A227" s="4"/>
      <c r="B227" s="5"/>
      <c r="C227" s="5"/>
      <c r="D227" s="11"/>
      <c r="E227" s="59"/>
      <c r="F227" s="60"/>
      <c r="G227" s="58"/>
      <c r="H227" s="58"/>
      <c r="I227" s="58"/>
      <c r="J227" s="58"/>
      <c r="K227" s="11"/>
      <c r="L227" s="61"/>
    </row>
    <row r="228" spans="1:12" s="1" customFormat="1" ht="20.25" customHeight="1">
      <c r="A228" s="38">
        <v>11</v>
      </c>
      <c r="B228" s="13" t="s">
        <v>232</v>
      </c>
      <c r="C228" s="15"/>
      <c r="D228" s="16"/>
      <c r="E228" s="17"/>
      <c r="F228" s="18"/>
      <c r="G228" s="18"/>
      <c r="H228" s="18"/>
      <c r="I228" s="18"/>
      <c r="J228" s="18"/>
      <c r="K228" s="18"/>
      <c r="L228" s="19"/>
    </row>
    <row r="229" spans="1:12" s="1" customFormat="1" ht="20.100000000000001" customHeight="1">
      <c r="A229" s="39"/>
      <c r="B229" s="15" t="s">
        <v>215</v>
      </c>
      <c r="C229" s="15" t="s">
        <v>115</v>
      </c>
      <c r="D229" s="7" t="s">
        <v>216</v>
      </c>
      <c r="E229" s="17">
        <v>15</v>
      </c>
      <c r="F229" s="9"/>
      <c r="G229" s="10">
        <f>F229*E229</f>
        <v>0</v>
      </c>
      <c r="H229" s="11"/>
      <c r="I229" s="10">
        <f>H229*E229</f>
        <v>0</v>
      </c>
      <c r="J229" s="10">
        <f t="shared" ref="J229" si="80">H229+F229</f>
        <v>0</v>
      </c>
      <c r="K229" s="10">
        <f>J229*E229</f>
        <v>0</v>
      </c>
      <c r="L229" s="12"/>
    </row>
    <row r="230" spans="1:12" s="1" customFormat="1" ht="20.100000000000001" customHeight="1">
      <c r="A230" s="4"/>
      <c r="B230" s="15" t="s">
        <v>233</v>
      </c>
      <c r="C230" s="6"/>
      <c r="D230" s="7" t="s">
        <v>24</v>
      </c>
      <c r="E230" s="8">
        <v>168.57999999999998</v>
      </c>
      <c r="F230" s="41"/>
      <c r="G230" s="10">
        <f>F230*E230</f>
        <v>0</v>
      </c>
      <c r="H230" s="7"/>
      <c r="I230" s="10">
        <f>H230*E230</f>
        <v>0</v>
      </c>
      <c r="J230" s="10">
        <f t="shared" ref="J230" si="81">H230+F230</f>
        <v>0</v>
      </c>
      <c r="K230" s="10">
        <f>J230*E230</f>
        <v>0</v>
      </c>
      <c r="L230" s="12"/>
    </row>
    <row r="231" spans="1:12" s="1" customFormat="1" ht="20.100000000000001" customHeight="1">
      <c r="A231" s="4"/>
      <c r="B231" s="5"/>
      <c r="C231" s="6"/>
      <c r="D231" s="11"/>
      <c r="E231" s="21"/>
      <c r="F231" s="9"/>
      <c r="G231" s="10"/>
      <c r="H231" s="11"/>
      <c r="I231" s="10"/>
      <c r="J231" s="10"/>
      <c r="K231" s="10"/>
      <c r="L231" s="12"/>
    </row>
    <row r="232" spans="1:12" s="29" customFormat="1" ht="20.100000000000001" customHeight="1">
      <c r="A232" s="22"/>
      <c r="B232" s="23" t="s">
        <v>10</v>
      </c>
      <c r="C232" s="24"/>
      <c r="D232" s="25"/>
      <c r="E232" s="26"/>
      <c r="F232" s="27"/>
      <c r="G232" s="27">
        <f>SUM(G229:G231)</f>
        <v>0</v>
      </c>
      <c r="H232" s="27"/>
      <c r="I232" s="27">
        <f>SUM(I229:I231)</f>
        <v>0</v>
      </c>
      <c r="J232" s="27"/>
      <c r="K232" s="27">
        <f>SUM(K229:K231)</f>
        <v>0</v>
      </c>
      <c r="L232" s="28"/>
    </row>
    <row r="233" spans="1:12" s="29" customFormat="1" ht="20.100000000000001" customHeight="1">
      <c r="A233" s="4"/>
      <c r="B233" s="33"/>
      <c r="C233" s="31"/>
      <c r="D233" s="34"/>
      <c r="E233" s="35"/>
      <c r="F233" s="62"/>
      <c r="G233" s="62"/>
      <c r="H233" s="62"/>
      <c r="I233" s="62"/>
      <c r="J233" s="62"/>
      <c r="K233" s="62"/>
      <c r="L233" s="37"/>
    </row>
    <row r="234" spans="1:12" ht="21" customHeight="1">
      <c r="A234" s="63"/>
      <c r="B234" s="64" t="s">
        <v>66</v>
      </c>
      <c r="C234" s="65"/>
      <c r="D234" s="66"/>
      <c r="E234" s="67"/>
      <c r="F234" s="68"/>
      <c r="G234" s="68">
        <f>G232+G226+G218+G211+G202+G197+G183+G171+G107+G37+G21</f>
        <v>0</v>
      </c>
      <c r="H234" s="68"/>
      <c r="I234" s="68">
        <f t="shared" ref="I234:K234" si="82">I232+I226+I218+I211+I202+I197+I183+I171+I107+I37+I21</f>
        <v>0</v>
      </c>
      <c r="J234" s="68"/>
      <c r="K234" s="68">
        <f t="shared" si="82"/>
        <v>0</v>
      </c>
      <c r="L234" s="68"/>
    </row>
    <row r="235" spans="1:12" ht="21" customHeight="1">
      <c r="A235" s="40"/>
      <c r="B235" s="51"/>
      <c r="C235" s="51"/>
      <c r="D235" s="7"/>
      <c r="E235" s="59"/>
      <c r="F235" s="60"/>
      <c r="G235" s="58"/>
      <c r="H235" s="70"/>
      <c r="I235" s="70"/>
      <c r="J235" s="70"/>
      <c r="K235" s="7"/>
      <c r="L235" s="71"/>
    </row>
    <row r="236" spans="1:12" ht="21" customHeight="1">
      <c r="A236" s="40"/>
      <c r="B236" s="51" t="s">
        <v>29</v>
      </c>
      <c r="C236" s="51"/>
      <c r="D236" s="7"/>
      <c r="E236" s="59"/>
      <c r="F236" s="60"/>
      <c r="G236" s="58"/>
      <c r="H236" s="70"/>
      <c r="I236" s="70"/>
      <c r="J236" s="70"/>
      <c r="K236" s="7"/>
      <c r="L236" s="71"/>
    </row>
    <row r="237" spans="1:12" ht="21" customHeight="1">
      <c r="A237" s="72"/>
      <c r="B237" s="73"/>
      <c r="C237" s="73"/>
      <c r="D237" s="74"/>
      <c r="E237" s="75"/>
      <c r="F237" s="76"/>
      <c r="G237" s="77"/>
      <c r="H237" s="78"/>
      <c r="I237" s="78"/>
      <c r="J237" s="78"/>
      <c r="K237" s="74"/>
      <c r="L237" s="79"/>
    </row>
  </sheetData>
  <autoFilter ref="A4:L237" xr:uid="{00000000-0009-0000-0000-000001000000}"/>
  <customSheetViews>
    <customSheetView guid="{1592DFD2-8062-41E8-9F6D-532BCB09C462}" showPageBreaks="1" fitToPage="1" printArea="1" showAutoFilter="1" view="pageBreakPreview">
      <pane ySplit="3" topLeftCell="A565" activePane="bottomLeft" state="frozen"/>
      <selection pane="bottomLeft" activeCell="Q573" sqref="Q573"/>
      <pageMargins left="0.27559055118110237" right="0.31496062992125984" top="0.51181102362204722" bottom="0.43307086614173229" header="0.31496062992125984" footer="0.19685039370078741"/>
      <printOptions horizontalCentered="1"/>
      <pageSetup paperSize="9" scale="65" fitToHeight="0" orientation="landscape" r:id="rId1"/>
      <headerFooter alignWithMargins="0">
        <oddFooter>&amp;C&amp;P</oddFooter>
      </headerFooter>
      <autoFilter ref="B2:P587" xr:uid="{3D7AD90E-B47E-47E2-8C4A-5F3D354B473D}">
        <filterColumn colId="6" showButton="0"/>
        <filterColumn colId="8" showButton="0"/>
        <filterColumn colId="10" showButton="0"/>
        <filterColumn colId="12" showButton="0"/>
      </autoFilter>
    </customSheetView>
    <customSheetView guid="{BAAC32FB-1EE2-49D0-A13E-6F30E859DFC3}" showPageBreaks="1" fitToPage="1" printArea="1" showAutoFilter="1" view="pageBreakPreview">
      <pane ySplit="3" topLeftCell="A4" activePane="bottomLeft" state="frozen"/>
      <selection pane="bottomLeft" activeCell="C463" sqref="C463"/>
      <pageMargins left="0.39370078740157483" right="0.15748031496062992" top="0.27559055118110237" bottom="0.39370078740157483" header="0.15748031496062992" footer="0.15748031496062992"/>
      <printOptions horizontalCentered="1"/>
      <pageSetup paperSize="9" scale="64" fitToHeight="0" orientation="landscape" r:id="rId2"/>
      <headerFooter alignWithMargins="0">
        <oddFooter>&amp;C&amp;8&amp;P</oddFooter>
      </headerFooter>
      <autoFilter ref="A4:P590" xr:uid="{14D8B684-A109-4C6A-8087-B1AB605C3FC6}"/>
    </customSheetView>
    <customSheetView guid="{8AEF3399-70FE-4B35-806C-67B48394E998}" showPageBreaks="1" fitToPage="1" printArea="1" showAutoFilter="1" view="pageBreakPreview">
      <pane ySplit="3" topLeftCell="A213" activePane="bottomLeft" state="frozen"/>
      <selection pane="bottomLeft" activeCell="I550" sqref="I550"/>
      <pageMargins left="0.39370078740157483" right="0.15748031496062992" top="0.27559055118110237" bottom="0.39370078740157483" header="0.15748031496062992" footer="0.15748031496062992"/>
      <printOptions horizontalCentered="1"/>
      <pageSetup paperSize="9" scale="65" fitToHeight="0" orientation="landscape" r:id="rId3"/>
      <headerFooter alignWithMargins="0">
        <oddFooter>&amp;C&amp;8&amp;P</oddFooter>
      </headerFooter>
      <autoFilter ref="A2:P559" xr:uid="{B857CB2C-BC72-473A-A6A6-CD761E4E32EC}">
        <filterColumn colId="7" showButton="0"/>
        <filterColumn colId="9" showButton="0"/>
        <filterColumn colId="11" showButton="0"/>
        <filterColumn colId="13" showButton="0"/>
      </autoFilter>
    </customSheetView>
  </customSheetViews>
  <mergeCells count="10">
    <mergeCell ref="J2:K2"/>
    <mergeCell ref="L2:L3"/>
    <mergeCell ref="A1:L1"/>
    <mergeCell ref="A2:A3"/>
    <mergeCell ref="B2:B3"/>
    <mergeCell ref="C2:C3"/>
    <mergeCell ref="D2:D3"/>
    <mergeCell ref="E2:E3"/>
    <mergeCell ref="F2:G2"/>
    <mergeCell ref="H2:I2"/>
  </mergeCells>
  <phoneticPr fontId="3" type="noConversion"/>
  <printOptions horizontalCentered="1"/>
  <pageMargins left="0.39370078740157483" right="0.15748031496062992" top="0.27559055118110237" bottom="0.39370078740157483" header="0.15748031496062992" footer="0.15748031496062992"/>
  <pageSetup paperSize="9" scale="77" fitToHeight="0" orientation="landscape" r:id="rId4"/>
  <headerFooter alignWithMargins="0"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원가계산서</vt:lpstr>
      <vt:lpstr>내역서</vt:lpstr>
      <vt:lpstr>내역서!Print_Area</vt:lpstr>
      <vt:lpstr>내역서!Print_Titles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유광민</dc:creator>
  <cp:lastModifiedBy>경제진흥원 강원도</cp:lastModifiedBy>
  <cp:lastPrinted>2025-04-27T12:08:57Z</cp:lastPrinted>
  <dcterms:created xsi:type="dcterms:W3CDTF">2004-02-07T06:16:52Z</dcterms:created>
  <dcterms:modified xsi:type="dcterms:W3CDTF">2025-04-28T00:26:54Z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228706980</vt:i4>
  </property>
  <property fmtid="{D5CDD505-2E9C-101B-9397-08002B2CF9AE}" pid="3" name="_EmailSubject">
    <vt:lpwstr>롯데쇼핑 이브로쉐 인테리어 내역서 양식 입니다.</vt:lpwstr>
  </property>
  <property fmtid="{D5CDD505-2E9C-101B-9397-08002B2CF9AE}" pid="4" name="_AuthorEmail">
    <vt:lpwstr>kittylee@lotte.dpt.co.kr</vt:lpwstr>
  </property>
  <property fmtid="{D5CDD505-2E9C-101B-9397-08002B2CF9AE}" pid="5" name="_AuthorEmailDisplayName">
    <vt:lpwstr>이효근</vt:lpwstr>
  </property>
  <property fmtid="{D5CDD505-2E9C-101B-9397-08002B2CF9AE}" pid="6" name="_ReviewingToolsShownOnce">
    <vt:lpwstr/>
  </property>
</Properties>
</file>